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2" firstSheet="1" activeTab="1"/>
  </bookViews>
  <sheets>
    <sheet name="แบบประเมิณฯ" sheetId="1" state="hidden" r:id="rId1"/>
    <sheet name="แบบประเมินฯ" sheetId="4" r:id="rId2"/>
    <sheet name="เกณฑ์" sheetId="2" r:id="rId3"/>
  </sheets>
  <definedNames>
    <definedName name="_xlnm.Print_Area" localSheetId="0">แบบประเมิณฯ!$A$1:$Z$181</definedName>
    <definedName name="_xlnm.Print_Area" localSheetId="1">แบบประเมินฯ!$B$1:$Z$142</definedName>
    <definedName name="_xlnm.Print_Titles" localSheetId="0">แบบประเมิณฯ!$1:$7</definedName>
    <definedName name="_xlnm.Print_Titles" localSheetId="1">แบบประเมินฯ!$1:$8</definedName>
    <definedName name="TABLE">แบบประเมินฯ!$L$10:$P$19,แบบประเมินฯ!$L$22:$P$25,แบบประเมินฯ!$L$28:$P$30,แบบประเมินฯ!$L$33:$P$34,แบบประเมินฯ!$L$38:$P$44,แบบประเมินฯ!$L$47:$P$55,แบบประเมินฯ!$L$63:$P$65,แบบประเมินฯ!$L$68:$P$72,แบบประเมินฯ!$L$75:$P$79,แบบประเมินฯ!$L$91:$P$95,แบบประเมินฯ!$L$82:$P$88,แบบประเมินฯ!$L$98:$P$104,แบบประเมินฯ!$L$58:$P$60,แบบประเมินฯ!$L$107:$P$112,แบบประเมินฯ!$L$117:$P$126</definedName>
  </definedNames>
  <calcPr calcId="152511"/>
</workbook>
</file>

<file path=xl/calcChain.xml><?xml version="1.0" encoding="utf-8"?>
<calcChain xmlns="http://schemas.openxmlformats.org/spreadsheetml/2006/main">
  <c r="R61" i="4" l="1"/>
  <c r="Q61" i="4"/>
  <c r="Q128" i="4" l="1"/>
  <c r="K115" i="4"/>
  <c r="Q115" i="4"/>
  <c r="Q105" i="4"/>
  <c r="Q96" i="4"/>
  <c r="Q89" i="4"/>
  <c r="Q80" i="4"/>
  <c r="Q73" i="4"/>
  <c r="Q36" i="4"/>
  <c r="Q31" i="4"/>
  <c r="Q26" i="4"/>
  <c r="AC98" i="4" l="1"/>
  <c r="AD98" i="4"/>
  <c r="AC11" i="4"/>
  <c r="AD11" i="4"/>
  <c r="AC12" i="4"/>
  <c r="AD12" i="4"/>
  <c r="AC13" i="4"/>
  <c r="AD13" i="4"/>
  <c r="AC14" i="4"/>
  <c r="AD14" i="4"/>
  <c r="AC15" i="4"/>
  <c r="AD15" i="4"/>
  <c r="AC16" i="4"/>
  <c r="AD16" i="4"/>
  <c r="AC17" i="4"/>
  <c r="AD17" i="4"/>
  <c r="AC18" i="4"/>
  <c r="AD18" i="4"/>
  <c r="AC19" i="4"/>
  <c r="AD19" i="4"/>
  <c r="AC22" i="4"/>
  <c r="AD22" i="4"/>
  <c r="AC23" i="4"/>
  <c r="AD23" i="4"/>
  <c r="AC24" i="4"/>
  <c r="AD24" i="4"/>
  <c r="AC25" i="4"/>
  <c r="AD25" i="4"/>
  <c r="AC28" i="4"/>
  <c r="AD28" i="4"/>
  <c r="AC29" i="4"/>
  <c r="AD29" i="4"/>
  <c r="AC30" i="4"/>
  <c r="AD30" i="4"/>
  <c r="AC33" i="4"/>
  <c r="AD33" i="4"/>
  <c r="AC34" i="4"/>
  <c r="AD34" i="4"/>
  <c r="AC35" i="4"/>
  <c r="AD35" i="4"/>
  <c r="AC38" i="4"/>
  <c r="AD38" i="4"/>
  <c r="AC39" i="4"/>
  <c r="AD39" i="4"/>
  <c r="AC40" i="4"/>
  <c r="AD40" i="4"/>
  <c r="AC41" i="4"/>
  <c r="AD41" i="4"/>
  <c r="AC42" i="4"/>
  <c r="AD42" i="4"/>
  <c r="AC43" i="4"/>
  <c r="AD43" i="4"/>
  <c r="AC44" i="4"/>
  <c r="AD44" i="4"/>
  <c r="AC47" i="4"/>
  <c r="AD47" i="4"/>
  <c r="AC48" i="4"/>
  <c r="AD48" i="4"/>
  <c r="AC49" i="4"/>
  <c r="AD49" i="4"/>
  <c r="AC50" i="4"/>
  <c r="AD50" i="4"/>
  <c r="AC51" i="4"/>
  <c r="AD51" i="4"/>
  <c r="AC52" i="4"/>
  <c r="AD52" i="4"/>
  <c r="AC53" i="4"/>
  <c r="AD53" i="4"/>
  <c r="AC54" i="4"/>
  <c r="AD54" i="4"/>
  <c r="AC55" i="4"/>
  <c r="AD55" i="4"/>
  <c r="AC58" i="4"/>
  <c r="AD58" i="4"/>
  <c r="AC59" i="4"/>
  <c r="AD59" i="4"/>
  <c r="AC60" i="4"/>
  <c r="AD60" i="4"/>
  <c r="AC63" i="4"/>
  <c r="AD63" i="4"/>
  <c r="AC64" i="4"/>
  <c r="AD64" i="4"/>
  <c r="AC65" i="4"/>
  <c r="AD65" i="4"/>
  <c r="AC68" i="4"/>
  <c r="AD68" i="4"/>
  <c r="AC69" i="4"/>
  <c r="AD69" i="4"/>
  <c r="AC70" i="4"/>
  <c r="AD70" i="4"/>
  <c r="AC71" i="4"/>
  <c r="AD71" i="4"/>
  <c r="AC72" i="4"/>
  <c r="AD72" i="4"/>
  <c r="AC75" i="4"/>
  <c r="AD75" i="4"/>
  <c r="AC76" i="4"/>
  <c r="AD76" i="4"/>
  <c r="AC77" i="4"/>
  <c r="AD77" i="4"/>
  <c r="AC78" i="4"/>
  <c r="AD78" i="4"/>
  <c r="AC79" i="4"/>
  <c r="AD79" i="4"/>
  <c r="AC82" i="4"/>
  <c r="AD82" i="4"/>
  <c r="AC83" i="4"/>
  <c r="AD83" i="4"/>
  <c r="AC84" i="4"/>
  <c r="AD84" i="4"/>
  <c r="AC85" i="4"/>
  <c r="AD85" i="4"/>
  <c r="AC86" i="4"/>
  <c r="AD86" i="4"/>
  <c r="AC87" i="4"/>
  <c r="AD87" i="4"/>
  <c r="AC88" i="4"/>
  <c r="AD88" i="4"/>
  <c r="AC91" i="4"/>
  <c r="AD91" i="4"/>
  <c r="AC92" i="4"/>
  <c r="AD92" i="4"/>
  <c r="AC93" i="4"/>
  <c r="AD93" i="4"/>
  <c r="AC94" i="4"/>
  <c r="AD94" i="4"/>
  <c r="AC95" i="4"/>
  <c r="AD95" i="4"/>
  <c r="AC99" i="4"/>
  <c r="AD99" i="4"/>
  <c r="AC100" i="4"/>
  <c r="AD100" i="4"/>
  <c r="AC101" i="4"/>
  <c r="AD101" i="4"/>
  <c r="AC102" i="4"/>
  <c r="AD102" i="4"/>
  <c r="AC103" i="4"/>
  <c r="AD103" i="4"/>
  <c r="AC104" i="4"/>
  <c r="AD104" i="4"/>
  <c r="AC107" i="4"/>
  <c r="AD107" i="4"/>
  <c r="AC108" i="4"/>
  <c r="AD108" i="4"/>
  <c r="AC109" i="4"/>
  <c r="AD109" i="4"/>
  <c r="AC110" i="4"/>
  <c r="AD110" i="4"/>
  <c r="AC111" i="4"/>
  <c r="AD111" i="4"/>
  <c r="AC112" i="4"/>
  <c r="AD112" i="4"/>
  <c r="AC113" i="4"/>
  <c r="AD113" i="4"/>
  <c r="AC114" i="4"/>
  <c r="AD114" i="4"/>
  <c r="AC117" i="4"/>
  <c r="AD117" i="4"/>
  <c r="AC118" i="4"/>
  <c r="AD118" i="4"/>
  <c r="AC119" i="4"/>
  <c r="AD119" i="4"/>
  <c r="AC120" i="4"/>
  <c r="AD120" i="4"/>
  <c r="AC121" i="4"/>
  <c r="AD121" i="4"/>
  <c r="AC122" i="4"/>
  <c r="AD122" i="4"/>
  <c r="AC123" i="4"/>
  <c r="AD123" i="4"/>
  <c r="AC124" i="4"/>
  <c r="AD124" i="4"/>
  <c r="AC125" i="4"/>
  <c r="AD125" i="4"/>
  <c r="AC126" i="4"/>
  <c r="AD126" i="4"/>
  <c r="AC127" i="4"/>
  <c r="AD127" i="4"/>
  <c r="AD10" i="4"/>
  <c r="AC10" i="4"/>
  <c r="AC130" i="4" l="1"/>
  <c r="AC131" i="4"/>
  <c r="AD131" i="4"/>
  <c r="X131" i="4" s="1"/>
  <c r="AD130" i="4"/>
  <c r="X130" i="4" l="1"/>
  <c r="X132" i="4" s="1"/>
  <c r="Q24" i="4" l="1"/>
  <c r="K25" i="4"/>
  <c r="Q25" i="4" s="1"/>
  <c r="K24" i="4"/>
  <c r="K23" i="4"/>
  <c r="Q23" i="4" s="1"/>
  <c r="K22" i="4"/>
  <c r="Q22" i="4" s="1"/>
  <c r="K48" i="4" l="1"/>
  <c r="Q48" i="4" s="1"/>
  <c r="Q34" i="4"/>
  <c r="K60" i="4"/>
  <c r="K127" i="4"/>
  <c r="K34" i="4"/>
  <c r="R34" i="4" s="1"/>
  <c r="K15" i="4"/>
  <c r="R15" i="4" s="1"/>
  <c r="Q15" i="4" l="1"/>
  <c r="R48" i="4"/>
  <c r="K114" i="4"/>
  <c r="R114" i="4" s="1"/>
  <c r="K113" i="4"/>
  <c r="Q113" i="4" s="1"/>
  <c r="Q127" i="4"/>
  <c r="R127" i="4" l="1"/>
  <c r="Q114" i="4"/>
  <c r="R113" i="4"/>
  <c r="K100" i="4"/>
  <c r="Q100" i="4" l="1"/>
  <c r="R100" i="4"/>
  <c r="K64" i="4"/>
  <c r="R64" i="4" s="1"/>
  <c r="K35" i="4"/>
  <c r="R35" i="4" s="1"/>
  <c r="Q64" i="4" l="1"/>
  <c r="Q35" i="4"/>
  <c r="K120" i="4"/>
  <c r="Q120" i="4" s="1"/>
  <c r="K118" i="4"/>
  <c r="Q118" i="4" s="1"/>
  <c r="K121" i="4"/>
  <c r="Q121" i="4" s="1"/>
  <c r="K119" i="4"/>
  <c r="Q119" i="4" s="1"/>
  <c r="K126" i="4"/>
  <c r="Q126" i="4" s="1"/>
  <c r="K125" i="4"/>
  <c r="Q125" i="4" s="1"/>
  <c r="K124" i="4"/>
  <c r="Q124" i="4" s="1"/>
  <c r="K123" i="4"/>
  <c r="Q123" i="4" s="1"/>
  <c r="K122" i="4"/>
  <c r="Q122" i="4" s="1"/>
  <c r="K117" i="4"/>
  <c r="Q117" i="4" s="1"/>
  <c r="K112" i="4"/>
  <c r="Q112" i="4" s="1"/>
  <c r="K111" i="4"/>
  <c r="Q111" i="4" s="1"/>
  <c r="K110" i="4"/>
  <c r="Q110" i="4" s="1"/>
  <c r="K109" i="4"/>
  <c r="Q109" i="4" s="1"/>
  <c r="K108" i="4"/>
  <c r="Q108" i="4" s="1"/>
  <c r="K107" i="4"/>
  <c r="R107" i="4" s="1"/>
  <c r="Q60" i="4"/>
  <c r="K59" i="4"/>
  <c r="Q59" i="4" s="1"/>
  <c r="K58" i="4"/>
  <c r="R58" i="4" s="1"/>
  <c r="K104" i="4"/>
  <c r="Q104" i="4" s="1"/>
  <c r="K103" i="4"/>
  <c r="Q103" i="4" s="1"/>
  <c r="K102" i="4"/>
  <c r="Q102" i="4" s="1"/>
  <c r="K101" i="4"/>
  <c r="Q101" i="4" s="1"/>
  <c r="K99" i="4"/>
  <c r="Q99" i="4" s="1"/>
  <c r="K98" i="4"/>
  <c r="Q98" i="4" s="1"/>
  <c r="K88" i="4"/>
  <c r="Q88" i="4" s="1"/>
  <c r="K87" i="4"/>
  <c r="Q87" i="4" s="1"/>
  <c r="K86" i="4"/>
  <c r="Q86" i="4" s="1"/>
  <c r="Q85" i="4"/>
  <c r="K84" i="4"/>
  <c r="Q84" i="4" s="1"/>
  <c r="K83" i="4"/>
  <c r="Q83" i="4" s="1"/>
  <c r="K82" i="4"/>
  <c r="R82" i="4" s="1"/>
  <c r="K95" i="4"/>
  <c r="Q95" i="4" s="1"/>
  <c r="K94" i="4"/>
  <c r="Q94" i="4" s="1"/>
  <c r="K93" i="4"/>
  <c r="Q93" i="4" s="1"/>
  <c r="K92" i="4"/>
  <c r="Q92" i="4" s="1"/>
  <c r="K91" i="4"/>
  <c r="Q91" i="4" s="1"/>
  <c r="K79" i="4"/>
  <c r="Q79" i="4" s="1"/>
  <c r="K78" i="4"/>
  <c r="Q78" i="4" s="1"/>
  <c r="K77" i="4"/>
  <c r="Q77" i="4" s="1"/>
  <c r="K76" i="4"/>
  <c r="Q76" i="4" s="1"/>
  <c r="K75" i="4"/>
  <c r="Q75" i="4" s="1"/>
  <c r="K72" i="4"/>
  <c r="Q72" i="4" s="1"/>
  <c r="K71" i="4"/>
  <c r="Q71" i="4" s="1"/>
  <c r="K70" i="4"/>
  <c r="Q70" i="4" s="1"/>
  <c r="K69" i="4"/>
  <c r="Q69" i="4" s="1"/>
  <c r="K68" i="4"/>
  <c r="Q68" i="4" s="1"/>
  <c r="K65" i="4"/>
  <c r="Q65" i="4" s="1"/>
  <c r="K63" i="4"/>
  <c r="Q63" i="4" s="1"/>
  <c r="K55" i="4"/>
  <c r="Q55" i="4" s="1"/>
  <c r="K54" i="4"/>
  <c r="Q54" i="4" s="1"/>
  <c r="K53" i="4"/>
  <c r="Q53" i="4" s="1"/>
  <c r="K52" i="4"/>
  <c r="Q52" i="4" s="1"/>
  <c r="K51" i="4"/>
  <c r="Q51" i="4" s="1"/>
  <c r="K50" i="4"/>
  <c r="Q50" i="4" s="1"/>
  <c r="K49" i="4"/>
  <c r="Q49" i="4" s="1"/>
  <c r="K47" i="4"/>
  <c r="R47" i="4" s="1"/>
  <c r="K44" i="4"/>
  <c r="Q44" i="4" s="1"/>
  <c r="K43" i="4"/>
  <c r="Q43" i="4" s="1"/>
  <c r="K42" i="4"/>
  <c r="Q42" i="4" s="1"/>
  <c r="K41" i="4"/>
  <c r="Q41" i="4" s="1"/>
  <c r="K40" i="4"/>
  <c r="Q40" i="4" s="1"/>
  <c r="K39" i="4"/>
  <c r="Q39" i="4" s="1"/>
  <c r="K38" i="4"/>
  <c r="Q38" i="4" s="1"/>
  <c r="K33" i="4"/>
  <c r="Q33" i="4" s="1"/>
  <c r="K28" i="4"/>
  <c r="R28" i="4" s="1"/>
  <c r="K30" i="4"/>
  <c r="R30" i="4" s="1"/>
  <c r="K29" i="4"/>
  <c r="R29" i="4" s="1"/>
  <c r="R22" i="4"/>
  <c r="R25" i="4"/>
  <c r="R24" i="4"/>
  <c r="R23" i="4"/>
  <c r="K19" i="4"/>
  <c r="Q19" i="4" s="1"/>
  <c r="K18" i="4"/>
  <c r="Q18" i="4" s="1"/>
  <c r="K17" i="4"/>
  <c r="Q17" i="4" s="1"/>
  <c r="K16" i="4"/>
  <c r="Q16" i="4" s="1"/>
  <c r="K14" i="4"/>
  <c r="Q14" i="4" s="1"/>
  <c r="K13" i="4"/>
  <c r="Q13" i="4" s="1"/>
  <c r="K12" i="4"/>
  <c r="Q12" i="4" s="1"/>
  <c r="K11" i="4"/>
  <c r="Q11" i="4" s="1"/>
  <c r="K10" i="4"/>
  <c r="Q10" i="4" s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67" i="1" s="1"/>
  <c r="R149" i="1"/>
  <c r="R148" i="1"/>
  <c r="R147" i="1"/>
  <c r="R146" i="1"/>
  <c r="R145" i="1"/>
  <c r="R144" i="1"/>
  <c r="R143" i="1"/>
  <c r="R142" i="1"/>
  <c r="R141" i="1"/>
  <c r="R150" i="1" s="1"/>
  <c r="R140" i="1"/>
  <c r="R137" i="1"/>
  <c r="R136" i="1"/>
  <c r="R135" i="1"/>
  <c r="R134" i="1"/>
  <c r="R133" i="1"/>
  <c r="R132" i="1"/>
  <c r="R138" i="1" s="1"/>
  <c r="R129" i="1"/>
  <c r="R128" i="1"/>
  <c r="R127" i="1"/>
  <c r="R126" i="1"/>
  <c r="R125" i="1"/>
  <c r="R124" i="1"/>
  <c r="R123" i="1"/>
  <c r="R122" i="1"/>
  <c r="R130" i="1" s="1"/>
  <c r="R119" i="1"/>
  <c r="R118" i="1"/>
  <c r="R117" i="1"/>
  <c r="R116" i="1"/>
  <c r="R115" i="1"/>
  <c r="R114" i="1"/>
  <c r="R113" i="1"/>
  <c r="R112" i="1"/>
  <c r="R111" i="1"/>
  <c r="R110" i="1"/>
  <c r="R120" i="1" s="1"/>
  <c r="R107" i="1"/>
  <c r="R106" i="1"/>
  <c r="R105" i="1"/>
  <c r="R104" i="1"/>
  <c r="R103" i="1"/>
  <c r="R102" i="1"/>
  <c r="R101" i="1"/>
  <c r="R108" i="1" s="1"/>
  <c r="R100" i="1"/>
  <c r="R97" i="1"/>
  <c r="R96" i="1"/>
  <c r="R95" i="1"/>
  <c r="R94" i="1"/>
  <c r="R93" i="1"/>
  <c r="R92" i="1"/>
  <c r="R91" i="1"/>
  <c r="R98" i="1" s="1"/>
  <c r="R88" i="1"/>
  <c r="R87" i="1"/>
  <c r="R86" i="1"/>
  <c r="R85" i="1"/>
  <c r="R84" i="1"/>
  <c r="R83" i="1"/>
  <c r="R82" i="1"/>
  <c r="R81" i="1"/>
  <c r="R89" i="1" s="1"/>
  <c r="R80" i="1"/>
  <c r="R79" i="1"/>
  <c r="R78" i="1"/>
  <c r="R75" i="1"/>
  <c r="R74" i="1"/>
  <c r="R73" i="1"/>
  <c r="R72" i="1"/>
  <c r="R71" i="1"/>
  <c r="R76" i="1" s="1"/>
  <c r="R70" i="1"/>
  <c r="R67" i="1"/>
  <c r="R66" i="1"/>
  <c r="R65" i="1"/>
  <c r="R64" i="1"/>
  <c r="R63" i="1"/>
  <c r="R62" i="1"/>
  <c r="R61" i="1"/>
  <c r="R68" i="1" s="1"/>
  <c r="R60" i="1"/>
  <c r="R59" i="1"/>
  <c r="R58" i="1"/>
  <c r="R57" i="1"/>
  <c r="R54" i="1"/>
  <c r="R53" i="1"/>
  <c r="R52" i="1"/>
  <c r="R51" i="1"/>
  <c r="R50" i="1"/>
  <c r="R49" i="1"/>
  <c r="R48" i="1"/>
  <c r="R47" i="1"/>
  <c r="R46" i="1"/>
  <c r="R45" i="1"/>
  <c r="R55" i="1" s="1"/>
  <c r="R42" i="1"/>
  <c r="R41" i="1"/>
  <c r="R39" i="1"/>
  <c r="R38" i="1"/>
  <c r="R37" i="1"/>
  <c r="R36" i="1"/>
  <c r="R20" i="1"/>
  <c r="R16" i="4" l="1"/>
  <c r="R53" i="4"/>
  <c r="R119" i="4"/>
  <c r="R75" i="4"/>
  <c r="R104" i="4"/>
  <c r="R76" i="4"/>
  <c r="R42" i="4"/>
  <c r="R92" i="4"/>
  <c r="R108" i="4"/>
  <c r="R49" i="4"/>
  <c r="R56" i="4" s="1"/>
  <c r="R93" i="4"/>
  <c r="R88" i="4"/>
  <c r="R126" i="4"/>
  <c r="R13" i="4"/>
  <c r="R98" i="4"/>
  <c r="R105" i="4" s="1"/>
  <c r="R18" i="4"/>
  <c r="R71" i="4"/>
  <c r="R102" i="4"/>
  <c r="R118" i="4"/>
  <c r="R72" i="4"/>
  <c r="R120" i="4"/>
  <c r="R38" i="4"/>
  <c r="R117" i="4"/>
  <c r="R54" i="4"/>
  <c r="R95" i="4"/>
  <c r="R84" i="4"/>
  <c r="R39" i="4"/>
  <c r="R85" i="4"/>
  <c r="R122" i="4"/>
  <c r="R40" i="4"/>
  <c r="R68" i="4"/>
  <c r="R87" i="4"/>
  <c r="R110" i="4"/>
  <c r="R33" i="4"/>
  <c r="R43" i="4"/>
  <c r="R59" i="4"/>
  <c r="R86" i="4"/>
  <c r="R109" i="4"/>
  <c r="R124" i="4"/>
  <c r="R44" i="4"/>
  <c r="R70" i="4"/>
  <c r="R77" i="4"/>
  <c r="R83" i="4"/>
  <c r="R99" i="4"/>
  <c r="R14" i="4"/>
  <c r="R94" i="4"/>
  <c r="R123" i="4"/>
  <c r="R19" i="4"/>
  <c r="R65" i="4"/>
  <c r="R78" i="4"/>
  <c r="R101" i="4"/>
  <c r="R121" i="4"/>
  <c r="R10" i="4"/>
  <c r="R50" i="4"/>
  <c r="R55" i="4"/>
  <c r="R17" i="4"/>
  <c r="R11" i="4"/>
  <c r="R41" i="4"/>
  <c r="R51" i="4"/>
  <c r="R69" i="4"/>
  <c r="R79" i="4"/>
  <c r="R60" i="4"/>
  <c r="R111" i="4"/>
  <c r="R12" i="4"/>
  <c r="R52" i="4"/>
  <c r="R63" i="4"/>
  <c r="R91" i="4"/>
  <c r="R103" i="4"/>
  <c r="R112" i="4"/>
  <c r="R125" i="4"/>
  <c r="Q58" i="4"/>
  <c r="Q28" i="4"/>
  <c r="Q82" i="4"/>
  <c r="Q66" i="4"/>
  <c r="Q30" i="4"/>
  <c r="Q107" i="4"/>
  <c r="R26" i="4"/>
  <c r="K26" i="4" s="1"/>
  <c r="Q29" i="4"/>
  <c r="Q47" i="4"/>
  <c r="Q56" i="4" s="1"/>
  <c r="Q20" i="4"/>
  <c r="Q45" i="4"/>
  <c r="R31" i="4"/>
  <c r="K31" i="4" s="1"/>
  <c r="X171" i="1"/>
  <c r="X105" i="4" l="1"/>
  <c r="X36" i="4"/>
  <c r="R128" i="4"/>
  <c r="I130" i="4" s="1"/>
  <c r="R36" i="4"/>
  <c r="K36" i="4"/>
  <c r="R45" i="4"/>
  <c r="K45" i="4"/>
  <c r="R20" i="4"/>
  <c r="K20" i="4" s="1"/>
  <c r="R115" i="4"/>
  <c r="X61" i="4"/>
  <c r="R96" i="4"/>
  <c r="K96" i="4" s="1"/>
  <c r="X45" i="4"/>
  <c r="R89" i="4"/>
  <c r="K89" i="4" s="1"/>
  <c r="R80" i="4"/>
  <c r="K80" i="4" s="1"/>
  <c r="R66" i="4"/>
  <c r="K66" i="4" s="1"/>
  <c r="K56" i="4"/>
  <c r="K105" i="4"/>
  <c r="R73" i="4"/>
  <c r="K73" i="4" s="1"/>
  <c r="X31" i="4"/>
  <c r="X26" i="4"/>
  <c r="P41" i="1"/>
  <c r="P42" i="1"/>
  <c r="P134" i="1"/>
  <c r="P135" i="1"/>
  <c r="P136" i="1"/>
  <c r="P137" i="1"/>
  <c r="P118" i="1"/>
  <c r="P119" i="1"/>
  <c r="J83" i="1"/>
  <c r="Q83" i="1" s="1"/>
  <c r="K128" i="4" l="1"/>
  <c r="X128" i="4"/>
  <c r="K61" i="4"/>
  <c r="I131" i="4"/>
  <c r="I132" i="4" s="1"/>
  <c r="X56" i="4"/>
  <c r="X96" i="4"/>
  <c r="X89" i="4"/>
  <c r="X80" i="4"/>
  <c r="X73" i="4"/>
  <c r="X115" i="4"/>
  <c r="X66" i="4"/>
  <c r="R131" i="4"/>
  <c r="X20" i="4"/>
  <c r="P65" i="1"/>
  <c r="P66" i="1"/>
  <c r="P67" i="1"/>
  <c r="J42" i="1" l="1"/>
  <c r="Q42" i="1" s="1"/>
  <c r="J41" i="1"/>
  <c r="Q41" i="1" s="1"/>
  <c r="P166" i="1" l="1"/>
  <c r="J166" i="1"/>
  <c r="Q166" i="1" s="1"/>
  <c r="P165" i="1"/>
  <c r="J165" i="1"/>
  <c r="Q165" i="1" s="1"/>
  <c r="P164" i="1"/>
  <c r="J164" i="1"/>
  <c r="Q164" i="1" s="1"/>
  <c r="P163" i="1"/>
  <c r="J163" i="1"/>
  <c r="Q163" i="1" s="1"/>
  <c r="P162" i="1"/>
  <c r="J162" i="1"/>
  <c r="Q162" i="1" s="1"/>
  <c r="P161" i="1"/>
  <c r="J161" i="1"/>
  <c r="Q161" i="1" s="1"/>
  <c r="P160" i="1"/>
  <c r="J160" i="1"/>
  <c r="Q160" i="1" s="1"/>
  <c r="P159" i="1"/>
  <c r="J159" i="1"/>
  <c r="Q159" i="1" s="1"/>
  <c r="P158" i="1"/>
  <c r="J158" i="1"/>
  <c r="Q158" i="1" s="1"/>
  <c r="P157" i="1"/>
  <c r="J157" i="1"/>
  <c r="Q157" i="1" s="1"/>
  <c r="P156" i="1"/>
  <c r="J156" i="1"/>
  <c r="Q156" i="1" s="1"/>
  <c r="P155" i="1"/>
  <c r="J155" i="1"/>
  <c r="Q155" i="1" s="1"/>
  <c r="P154" i="1"/>
  <c r="J154" i="1"/>
  <c r="Q154" i="1" s="1"/>
  <c r="P153" i="1"/>
  <c r="J153" i="1"/>
  <c r="Q153" i="1" s="1"/>
  <c r="P152" i="1"/>
  <c r="P167" i="1" s="1"/>
  <c r="J152" i="1"/>
  <c r="P149" i="1"/>
  <c r="J149" i="1"/>
  <c r="Q149" i="1" s="1"/>
  <c r="P148" i="1"/>
  <c r="J148" i="1"/>
  <c r="Q148" i="1" s="1"/>
  <c r="P147" i="1"/>
  <c r="J147" i="1"/>
  <c r="Q147" i="1" s="1"/>
  <c r="P146" i="1"/>
  <c r="J146" i="1"/>
  <c r="Q146" i="1" s="1"/>
  <c r="P145" i="1"/>
  <c r="J145" i="1"/>
  <c r="Q145" i="1" s="1"/>
  <c r="P144" i="1"/>
  <c r="J144" i="1"/>
  <c r="Q144" i="1" s="1"/>
  <c r="P143" i="1"/>
  <c r="J143" i="1"/>
  <c r="Q143" i="1" s="1"/>
  <c r="P142" i="1"/>
  <c r="J142" i="1"/>
  <c r="Q142" i="1" s="1"/>
  <c r="P141" i="1"/>
  <c r="J141" i="1"/>
  <c r="Q141" i="1" s="1"/>
  <c r="P140" i="1"/>
  <c r="J140" i="1"/>
  <c r="J137" i="1"/>
  <c r="Q137" i="1" s="1"/>
  <c r="J136" i="1"/>
  <c r="Q136" i="1" s="1"/>
  <c r="J135" i="1"/>
  <c r="Q135" i="1" s="1"/>
  <c r="J134" i="1"/>
  <c r="Q134" i="1" s="1"/>
  <c r="P133" i="1"/>
  <c r="J133" i="1"/>
  <c r="Q133" i="1" s="1"/>
  <c r="P132" i="1"/>
  <c r="J132" i="1"/>
  <c r="P129" i="1"/>
  <c r="J129" i="1"/>
  <c r="Q129" i="1" s="1"/>
  <c r="P128" i="1"/>
  <c r="J128" i="1"/>
  <c r="Q128" i="1" s="1"/>
  <c r="P127" i="1"/>
  <c r="J127" i="1"/>
  <c r="Q127" i="1" s="1"/>
  <c r="P126" i="1"/>
  <c r="J126" i="1"/>
  <c r="Q126" i="1" s="1"/>
  <c r="P125" i="1"/>
  <c r="J125" i="1"/>
  <c r="Q125" i="1" s="1"/>
  <c r="P124" i="1"/>
  <c r="J124" i="1"/>
  <c r="Q124" i="1" s="1"/>
  <c r="P123" i="1"/>
  <c r="J123" i="1"/>
  <c r="Q123" i="1" s="1"/>
  <c r="P122" i="1"/>
  <c r="J122" i="1"/>
  <c r="J119" i="1"/>
  <c r="Q119" i="1" s="1"/>
  <c r="J118" i="1"/>
  <c r="Q118" i="1" s="1"/>
  <c r="P117" i="1"/>
  <c r="J117" i="1"/>
  <c r="Q117" i="1" s="1"/>
  <c r="P116" i="1"/>
  <c r="J116" i="1"/>
  <c r="Q116" i="1" s="1"/>
  <c r="P115" i="1"/>
  <c r="J115" i="1"/>
  <c r="Q115" i="1" s="1"/>
  <c r="P114" i="1"/>
  <c r="J114" i="1"/>
  <c r="Q114" i="1" s="1"/>
  <c r="P113" i="1"/>
  <c r="J113" i="1"/>
  <c r="Q113" i="1" s="1"/>
  <c r="P112" i="1"/>
  <c r="J112" i="1"/>
  <c r="Q112" i="1" s="1"/>
  <c r="P111" i="1"/>
  <c r="J111" i="1"/>
  <c r="Q111" i="1" s="1"/>
  <c r="P110" i="1"/>
  <c r="J110" i="1"/>
  <c r="P107" i="1"/>
  <c r="J107" i="1"/>
  <c r="Q107" i="1" s="1"/>
  <c r="P106" i="1"/>
  <c r="J106" i="1"/>
  <c r="Q106" i="1" s="1"/>
  <c r="P105" i="1"/>
  <c r="J105" i="1"/>
  <c r="Q105" i="1" s="1"/>
  <c r="P104" i="1"/>
  <c r="J104" i="1"/>
  <c r="Q104" i="1" s="1"/>
  <c r="P103" i="1"/>
  <c r="J103" i="1"/>
  <c r="Q103" i="1" s="1"/>
  <c r="P102" i="1"/>
  <c r="J102" i="1"/>
  <c r="Q102" i="1" s="1"/>
  <c r="P101" i="1"/>
  <c r="J101" i="1"/>
  <c r="Q101" i="1" s="1"/>
  <c r="P100" i="1"/>
  <c r="J100" i="1"/>
  <c r="P97" i="1"/>
  <c r="J97" i="1"/>
  <c r="Q97" i="1" s="1"/>
  <c r="P96" i="1"/>
  <c r="J96" i="1"/>
  <c r="Q96" i="1" s="1"/>
  <c r="P95" i="1"/>
  <c r="J95" i="1"/>
  <c r="Q95" i="1" s="1"/>
  <c r="P94" i="1"/>
  <c r="J94" i="1"/>
  <c r="Q94" i="1" s="1"/>
  <c r="P93" i="1"/>
  <c r="J93" i="1"/>
  <c r="Q93" i="1" s="1"/>
  <c r="P92" i="1"/>
  <c r="J92" i="1"/>
  <c r="Q92" i="1" s="1"/>
  <c r="P91" i="1"/>
  <c r="J91" i="1"/>
  <c r="Q91" i="1" s="1"/>
  <c r="P88" i="1"/>
  <c r="J88" i="1"/>
  <c r="Q88" i="1" s="1"/>
  <c r="P87" i="1"/>
  <c r="J87" i="1"/>
  <c r="Q87" i="1" s="1"/>
  <c r="P86" i="1"/>
  <c r="J86" i="1"/>
  <c r="Q86" i="1" s="1"/>
  <c r="P85" i="1"/>
  <c r="J85" i="1"/>
  <c r="Q85" i="1" s="1"/>
  <c r="P84" i="1"/>
  <c r="J84" i="1"/>
  <c r="Q84" i="1" s="1"/>
  <c r="P83" i="1"/>
  <c r="P82" i="1"/>
  <c r="J82" i="1"/>
  <c r="Q82" i="1" s="1"/>
  <c r="P81" i="1"/>
  <c r="J81" i="1"/>
  <c r="Q81" i="1" s="1"/>
  <c r="P80" i="1"/>
  <c r="J80" i="1"/>
  <c r="Q80" i="1" s="1"/>
  <c r="P79" i="1"/>
  <c r="J79" i="1"/>
  <c r="Q79" i="1" s="1"/>
  <c r="P78" i="1"/>
  <c r="J78" i="1"/>
  <c r="P75" i="1"/>
  <c r="J75" i="1"/>
  <c r="Q75" i="1" s="1"/>
  <c r="P74" i="1"/>
  <c r="J74" i="1"/>
  <c r="Q74" i="1" s="1"/>
  <c r="P73" i="1"/>
  <c r="J73" i="1"/>
  <c r="Q73" i="1" s="1"/>
  <c r="P72" i="1"/>
  <c r="J72" i="1"/>
  <c r="Q72" i="1" s="1"/>
  <c r="P71" i="1"/>
  <c r="J71" i="1"/>
  <c r="Q71" i="1" s="1"/>
  <c r="P70" i="1"/>
  <c r="J70" i="1"/>
  <c r="J67" i="1"/>
  <c r="Q67" i="1" s="1"/>
  <c r="J66" i="1"/>
  <c r="Q66" i="1" s="1"/>
  <c r="J65" i="1"/>
  <c r="Q65" i="1" s="1"/>
  <c r="P64" i="1"/>
  <c r="J64" i="1"/>
  <c r="Q64" i="1" s="1"/>
  <c r="P63" i="1"/>
  <c r="J63" i="1"/>
  <c r="Q63" i="1" s="1"/>
  <c r="P62" i="1"/>
  <c r="J62" i="1"/>
  <c r="Q62" i="1" s="1"/>
  <c r="P61" i="1"/>
  <c r="J61" i="1"/>
  <c r="Q61" i="1" s="1"/>
  <c r="P60" i="1"/>
  <c r="J60" i="1"/>
  <c r="Q60" i="1" s="1"/>
  <c r="P59" i="1"/>
  <c r="J59" i="1"/>
  <c r="Q59" i="1" s="1"/>
  <c r="P58" i="1"/>
  <c r="J58" i="1"/>
  <c r="Q58" i="1" s="1"/>
  <c r="P57" i="1"/>
  <c r="P68" i="1" s="1"/>
  <c r="J57" i="1"/>
  <c r="P54" i="1"/>
  <c r="J54" i="1"/>
  <c r="Q54" i="1" s="1"/>
  <c r="P53" i="1"/>
  <c r="J53" i="1"/>
  <c r="Q53" i="1" s="1"/>
  <c r="P52" i="1"/>
  <c r="J52" i="1"/>
  <c r="Q52" i="1" s="1"/>
  <c r="P51" i="1"/>
  <c r="J51" i="1"/>
  <c r="Q51" i="1" s="1"/>
  <c r="P50" i="1"/>
  <c r="J50" i="1"/>
  <c r="Q50" i="1" s="1"/>
  <c r="P49" i="1"/>
  <c r="J49" i="1"/>
  <c r="Q49" i="1" s="1"/>
  <c r="P48" i="1"/>
  <c r="J48" i="1"/>
  <c r="Q48" i="1" s="1"/>
  <c r="P47" i="1"/>
  <c r="J47" i="1"/>
  <c r="Q47" i="1" s="1"/>
  <c r="P46" i="1"/>
  <c r="J46" i="1"/>
  <c r="Q46" i="1" s="1"/>
  <c r="P45" i="1"/>
  <c r="J45" i="1"/>
  <c r="J40" i="1"/>
  <c r="P39" i="1"/>
  <c r="J39" i="1"/>
  <c r="Q39" i="1" s="1"/>
  <c r="P38" i="1"/>
  <c r="J38" i="1"/>
  <c r="Q38" i="1" s="1"/>
  <c r="P37" i="1"/>
  <c r="J37" i="1"/>
  <c r="Q37" i="1" s="1"/>
  <c r="P36" i="1"/>
  <c r="J36" i="1"/>
  <c r="Q36" i="1" s="1"/>
  <c r="J33" i="1"/>
  <c r="J32" i="1"/>
  <c r="P31" i="1"/>
  <c r="J31" i="1"/>
  <c r="J28" i="1"/>
  <c r="J27" i="1"/>
  <c r="J26" i="1"/>
  <c r="J25" i="1"/>
  <c r="J24" i="1"/>
  <c r="J21" i="1"/>
  <c r="R21" i="1" s="1"/>
  <c r="J20" i="1"/>
  <c r="J19" i="1"/>
  <c r="R19" i="1" s="1"/>
  <c r="J18" i="1"/>
  <c r="R18" i="1" s="1"/>
  <c r="J17" i="1"/>
  <c r="R17" i="1" s="1"/>
  <c r="J16" i="1"/>
  <c r="R16" i="1" s="1"/>
  <c r="J15" i="1"/>
  <c r="R15" i="1" s="1"/>
  <c r="J14" i="1"/>
  <c r="R14" i="1" s="1"/>
  <c r="J13" i="1"/>
  <c r="R13" i="1" s="1"/>
  <c r="J12" i="1"/>
  <c r="R12" i="1" s="1"/>
  <c r="J11" i="1"/>
  <c r="R11" i="1" s="1"/>
  <c r="J10" i="1"/>
  <c r="R10" i="1" s="1"/>
  <c r="J9" i="1"/>
  <c r="Q31" i="1" l="1"/>
  <c r="J34" i="1"/>
  <c r="R31" i="1"/>
  <c r="Q78" i="1"/>
  <c r="Q89" i="1" s="1"/>
  <c r="J89" i="1"/>
  <c r="Q57" i="1"/>
  <c r="Q68" i="1" s="1"/>
  <c r="J68" i="1"/>
  <c r="P89" i="1"/>
  <c r="Q152" i="1"/>
  <c r="Q167" i="1" s="1"/>
  <c r="J167" i="1"/>
  <c r="Q24" i="1"/>
  <c r="J29" i="1"/>
  <c r="R24" i="1"/>
  <c r="Q32" i="1"/>
  <c r="R32" i="1"/>
  <c r="Q28" i="1"/>
  <c r="R28" i="1"/>
  <c r="Q25" i="1"/>
  <c r="R25" i="1"/>
  <c r="Q33" i="1"/>
  <c r="R33" i="1"/>
  <c r="Q100" i="1"/>
  <c r="Q108" i="1" s="1"/>
  <c r="J108" i="1"/>
  <c r="Q110" i="1"/>
  <c r="Q120" i="1" s="1"/>
  <c r="J120" i="1"/>
  <c r="P25" i="1"/>
  <c r="Q40" i="1"/>
  <c r="Q43" i="1" s="1"/>
  <c r="R40" i="1"/>
  <c r="R43" i="1" s="1"/>
  <c r="Q70" i="1"/>
  <c r="Q76" i="1" s="1"/>
  <c r="J76" i="1"/>
  <c r="P108" i="1"/>
  <c r="P120" i="1"/>
  <c r="P43" i="1"/>
  <c r="P76" i="1"/>
  <c r="Q98" i="1"/>
  <c r="Q122" i="1"/>
  <c r="Q130" i="1" s="1"/>
  <c r="J130" i="1"/>
  <c r="Q132" i="1"/>
  <c r="Q138" i="1" s="1"/>
  <c r="J138" i="1"/>
  <c r="Q140" i="1"/>
  <c r="Q150" i="1" s="1"/>
  <c r="J150" i="1"/>
  <c r="Q9" i="1"/>
  <c r="R9" i="1"/>
  <c r="R22" i="1" s="1"/>
  <c r="P9" i="1"/>
  <c r="Q26" i="1"/>
  <c r="R26" i="1"/>
  <c r="Q45" i="1"/>
  <c r="Q55" i="1" s="1"/>
  <c r="J55" i="1"/>
  <c r="Q27" i="1"/>
  <c r="R27" i="1"/>
  <c r="P55" i="1"/>
  <c r="P98" i="1"/>
  <c r="P130" i="1"/>
  <c r="P138" i="1"/>
  <c r="P150" i="1"/>
  <c r="Q10" i="1"/>
  <c r="P10" i="1"/>
  <c r="Q18" i="1"/>
  <c r="P18" i="1"/>
  <c r="Q19" i="1"/>
  <c r="P19" i="1"/>
  <c r="P12" i="1"/>
  <c r="Q12" i="1"/>
  <c r="Q20" i="1"/>
  <c r="P20" i="1"/>
  <c r="P27" i="1"/>
  <c r="Q13" i="1"/>
  <c r="P13" i="1"/>
  <c r="Q21" i="1"/>
  <c r="P21" i="1"/>
  <c r="Q15" i="1"/>
  <c r="P15" i="1"/>
  <c r="P24" i="1"/>
  <c r="P29" i="1" s="1"/>
  <c r="P28" i="1"/>
  <c r="P40" i="1"/>
  <c r="Q11" i="1"/>
  <c r="P11" i="1"/>
  <c r="P32" i="1"/>
  <c r="P34" i="1" s="1"/>
  <c r="P33" i="1"/>
  <c r="Q14" i="1"/>
  <c r="P14" i="1"/>
  <c r="Q16" i="1"/>
  <c r="P16" i="1"/>
  <c r="P26" i="1"/>
  <c r="Q17" i="1"/>
  <c r="P17" i="1"/>
  <c r="J22" i="1"/>
  <c r="J43" i="1"/>
  <c r="J98" i="1"/>
  <c r="P22" i="1" l="1"/>
  <c r="R170" i="1"/>
  <c r="R29" i="1"/>
  <c r="Q22" i="1"/>
  <c r="Q29" i="1"/>
  <c r="Q170" i="1" s="1"/>
  <c r="Q171" i="1" s="1"/>
  <c r="Q169" i="1"/>
  <c r="R34" i="1"/>
  <c r="X167" i="1"/>
  <c r="Q34" i="1"/>
  <c r="X120" i="1"/>
  <c r="H169" i="1"/>
  <c r="X29" i="1" l="1"/>
  <c r="X34" i="1"/>
  <c r="X22" i="1"/>
  <c r="X55" i="1" l="1"/>
  <c r="X43" i="1"/>
  <c r="X130" i="1"/>
  <c r="X68" i="1" l="1"/>
  <c r="X138" i="1"/>
  <c r="X76" i="1" l="1"/>
  <c r="X150" i="1"/>
  <c r="X89" i="1" l="1"/>
  <c r="X98" i="1" l="1"/>
  <c r="X108" i="1" l="1"/>
  <c r="H170" i="1" l="1"/>
  <c r="H171" i="1" s="1"/>
</calcChain>
</file>

<file path=xl/comments1.xml><?xml version="1.0" encoding="utf-8"?>
<comments xmlns="http://schemas.openxmlformats.org/spreadsheetml/2006/main">
  <authors>
    <author>Author</author>
  </authors>
  <commentList>
    <comment ref="B52" authorId="0" shapeId="0">
      <text>
        <r>
          <rPr>
            <b/>
            <sz val="9"/>
            <color indexed="81"/>
            <rFont val="Tahoma"/>
            <family val="2"/>
          </rPr>
          <t>กฎหมายระบุให้มีการป้องกันไฟฟ้ากระโดด เมื่อมีการทำงานใกล้เสาไฟฟ้า แต่ไม่ได้ระบุระยะห่าง * อ้างอิงระยะห่างตาม วสท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42" authorId="0" shapeId="0">
      <text>
        <r>
          <rPr>
            <b/>
            <sz val="9"/>
            <color indexed="81"/>
            <rFont val="Tahoma"/>
            <family val="2"/>
          </rPr>
          <t>กฎหมายระบุให้มีการป้องกันไฟฟ้ากระโดด เมื่อมีการทำงานใกล้เสาไฟฟ้า แต่ไม่ได้ระบุระยะห่าง * อ้างอิงระยะห่างตาม วสท</t>
        </r>
      </text>
    </comment>
    <comment ref="C51" authorId="0" shapeId="0">
      <text>
        <r>
          <rPr>
            <b/>
            <sz val="9"/>
            <color indexed="81"/>
            <rFont val="Tahoma"/>
            <family val="2"/>
          </rPr>
          <t>กฎหมายระบุให้มีการป้องกันไฟฟ้ากระโดด เมื่อมีการทำงานใกล้เสาไฟฟ้า แต่ไม่ได้ระบุระยะห่าง * อ้างอิงระยะห่างตาม วสท</t>
        </r>
      </text>
    </comment>
  </commentList>
</comments>
</file>

<file path=xl/sharedStrings.xml><?xml version="1.0" encoding="utf-8"?>
<sst xmlns="http://schemas.openxmlformats.org/spreadsheetml/2006/main" count="581" uniqueCount="383">
  <si>
    <t>แบบประเมินผลการปฏิบัติงานด้านความปลอดภัย สุขภาพอนามัย และสิ่งแวดล้อม (EH&amp;S) ครั้งที่..........</t>
  </si>
  <si>
    <t>โครงการ : .................................</t>
  </si>
  <si>
    <t>ลำดับ</t>
  </si>
  <si>
    <t>รายการตรวจสอบ</t>
  </si>
  <si>
    <t>โอกาสเกิด (A)</t>
  </si>
  <si>
    <t>ความรุนแรง (B)</t>
  </si>
  <si>
    <t>ระดับความเสี่ยง 
(A x B = C)</t>
  </si>
  <si>
    <t>การให้ความสำคัญในการแก้ไข (C x D = E)</t>
  </si>
  <si>
    <t>รายละเอียดจากการตรวจสอบและข้อคิดเห็นเพิ่มเติม</t>
  </si>
  <si>
    <t>รูปถ่ายจากการตรวจสอบ (สิ่งที่ต้องแก้ไข)</t>
  </si>
  <si>
    <t>การออกเอกสารแจ้งให้ผู้รับเหมาแก้ไขโดย PAC
(NCR, MEMO, อื่นๆ)</t>
  </si>
  <si>
    <t>หมวด A: การจัดการพื้นที่ , รั้วโครงการ , ป้ายและสัญลักษณ์</t>
  </si>
  <si>
    <t xml:space="preserve">กรณีพื้นที่ที่มีหลุมบ่อ ช่องเปิด และบริเวณขอบอาคาร ให้ติดตั้งราวกันตก ที่มั่นคงแข็งแรง ความสูงของราวกันตกต้องสูง  90 -110 ซม. และมีราวกลาง พร้อมติดตั้ง Toe Board สูง 10 -15 ซม. หรือ มีแผ่นโลหะ หรือวัสดุแข็งแรงปิดคลุมบริเวณที่เสี่ยงต่อการพลัดตก </t>
  </si>
  <si>
    <t>ติดป้ายเตือนอันตรายและกั้นพื้นที่ งานที่มีความเสี่ยง เช่น บริเวณที่มีหลุมบ่อ ทางลาด และขอบอาคาร บริเวณที่มีเครื่องจักรทำงาน งานที่ก่อให้เกิดประกายไฟ งานบนที่สูง เป็นต้น</t>
  </si>
  <si>
    <t>จัดให้มีแสงสว่างที่เพียงพอต่อการทำงาน</t>
  </si>
  <si>
    <t xml:space="preserve">ติดตั้งสัญญาณไฟหมุน และป้ายเตือนอันตราย "ระวังรถเข้า-ออก" "เขตก่อสร้าง" บริเวณทางเข้า-ออก โครงการ และมีผู้ให้สัญญาณขณะมียานพาหนะเข้า-ออก </t>
  </si>
  <si>
    <t xml:space="preserve">ติดตั้งระบบแสงสว่างฉุกเฉิน และระบบแจ้งเตือนเหตุฉุกเฉิน เช่นลำโพงแจ้งเหตุ สัญญาณแจ้งเหตุเพลิงไหม้ หรือสัญญาณเสียงอื่นๆที่โครงการกำหนด </t>
  </si>
  <si>
    <t>ติดตั้งกระจกนูน ที่บริเวณทางโค้ง และทางหักมุม (ตำแหน่งจุดบอด) ของถนนภายในและ บริเวณทางเข้า-ออกโครงการ</t>
  </si>
  <si>
    <t>จัดให้มี Walk Way(ทางเดินปลอดภัย) / Cover Walk Way ตั้งแต่ทางเข้า-ออกหน้าโครงการ จนถึงสำนักงานสนาม</t>
  </si>
  <si>
    <t>จัดให้มี Walk Way(ทางเดินปลอดภัย) / Cover Walk Way บริเวณทางเชื่อมระหว่างอาคาร(กรณีมีการก่อสร้างมากกว่า 1 อาคาร)</t>
  </si>
  <si>
    <t>จัดทำแผงกันฝุ่น (Dust Protection) และ/หรือ แผงกันวัสดุตกหล่น (Catch Fan)โดยใช้วัสดุชนิดไม่ลามไฟ โดยรอบอาคารก่อสร้าง/อาคารรื้อถอน และแสดงรายการคำนวณการติดตั้ง พร้อมทั้งมีวิศวกรลงนามรับรอง</t>
  </si>
  <si>
    <t>ติดตั้งป้ายเขตก่อสร้างอันตรายห้ามเข้า ,ป้ายแสดงรายละเอียดโครงการ ป้ายเตือนความปลอดภัย ป้ายสถิติอุบัติเหตุ ป้ายกฎระเบียบความปลอดภัย  ติดตั้งป้ายจุดรวมพล, ป้ายทางหนีไฟ ป้าย Site Layout หรือ ป้าย Site Logistics Plan และเบอร์โทรศัพท์กรณีเกิดเหตุฉุกเฉิน ป้ายผลการตรวจวัดคุณภาพสิ่งแวดล้อม(เฉพาะโครงการที่ขอ EIA)</t>
  </si>
  <si>
    <t>สถานที่ปฏิบัติงานมีการระบายอากาศอย่างเหมาะสม (พื้นที่ทำงานทั่วไป)</t>
  </si>
  <si>
    <t>จัดให้มีระบบควบคุมความปลอดภัย การแลกบัตร  การแจ้งความจำนงค์ว่ามาพบใคร เพื่อขออนุญาตเข้าโครงการ</t>
  </si>
  <si>
    <t>รวมหมวด A: การจัดการพื้นที่ , รั้วโครงการ , ป้ายและสัญลักษณ์</t>
  </si>
  <si>
    <t>หมวด B: หมวดการคุ้มครองอันตรายส่วนบุคคล</t>
  </si>
  <si>
    <t>จัดให้มีพื้นที่ No Hat Zone สำหรับพนักงานและผู้มาติดต่อ (ตั้งแต่ประตูทางเข้าโครงการจนถึงสำนักงานโครงการ)</t>
  </si>
  <si>
    <t>จัดให้มีหมวกนิรภัยและอุปกรณ์ PPE สำหรับผู้มาติดต่อ</t>
  </si>
  <si>
    <t>การทำงานบนที่สูง ต้องสวมใส่ อุปกรณ์ป้องกันตก (Safety Belt หรือ Full Body Harness)</t>
  </si>
  <si>
    <t xml:space="preserve">การทำงานเชื่อม ต้องสวมใส่ หน้ากากเชื่อม ถุงมือเชื่อม </t>
  </si>
  <si>
    <t>ผู้ปฏิบัติงานต้องแต่งกายเรียบร้อย รัดกุม ห้ามสวมเสื้อผ้าขาดวิ่น รองเท้าแตะ กางเกงขาสั้น ผ้าถุง และห้ามถอดเสื้อทำงาน</t>
  </si>
  <si>
    <t>รวมหมวด B: หมวดการคุ้มครองอันตรายส่วนบุคคล</t>
  </si>
  <si>
    <t>หมวด C: การรื้อถอนทำลาย</t>
  </si>
  <si>
    <t>ตัดระบบสาธารณูปโภค ได้แก่ ไฟฟ้า ประปา Gas และระบบอื่นๆ รวมถึงนำสารไวไฟ วัสดุติดไฟ วัตถุแหลมคมออกจากพื้นที่รื้อถอน ก่อนดำเนินงาน</t>
  </si>
  <si>
    <t xml:space="preserve"> ติดตั้งพัดลมดูอากาศ พร้อมถุงกรอง และ/หรือ ฉีดพรมน้ำ ณ จุดปฏิบัติงานตัด สกัด ทุบทำลาย เพื่อลดฝุ่น ตลอดระยะเวลาการทำงาน</t>
  </si>
  <si>
    <t>มีขั้นตอนการทำงานและวิธีการรื้อถอน ทำลาย (Method Statement ,Work Instruction ,Mannual)</t>
  </si>
  <si>
    <t>รวมหมวด C: การรื้อถอนทำลาย</t>
  </si>
  <si>
    <t>หมวด D: งานเจาะ และงานขุด</t>
  </si>
  <si>
    <t>งานขุดลึกเกิน 2 เมตร ต้องทำบันไดขึ้น-ลง ที่มั่นคงและแข็งแรง</t>
  </si>
  <si>
    <t>จัดให้มีราวกันตกชนิด Hard Brricade โดยรอบพื้นที่ขุดหรือเจาะ</t>
  </si>
  <si>
    <t>ติดป้ายเตือนอันตรายและกั้นพื้นที่ งานที่มีความเสี่ยง เช่น ระวังหลุมลึก ระวังเครื่องกำลังปฏิบัติงาน และป้ายบังคับสวมใส่ PPE เป็นต้น</t>
  </si>
  <si>
    <t xml:space="preserve">จัดให้มีแผ่นโลหะ หรือวัสดุแข็งแรงปิดคลุมบริเวณที่เสี่ยงต่อการพลัดตก </t>
  </si>
  <si>
    <t>เครื่องจักรที่ใช้ในงานขุดดินต้องมีการปิดครอบท่อไอเสีย เพื่อป้องกันการฟุ้งกระจายของไอเสีย</t>
  </si>
  <si>
    <t>ขณะยกแผ่น Sheet Pile ต้องยึดเกาะด้วยสลิง</t>
  </si>
  <si>
    <t>รวมหมวด D: งานเจาะ และงานขุด</t>
  </si>
  <si>
    <t>หมวด E: งานเสาเข็มตอก</t>
  </si>
  <si>
    <t>ผู้บังคับเครื่องตอก ต้องได้รับการฝึกอบรม (แสดงเอกสารผ่านการอบรม)</t>
  </si>
  <si>
    <t xml:space="preserve">จัดให้มีป้ายพิกัดน้ำหนักยก และป้ายแนะนำการใช้เครื่องตอกเสาเข็ม ติดให้เห็นชัดเจนที่ตัวเครื่องตอกเสาเข็ม </t>
  </si>
  <si>
    <t xml:space="preserve">มีรายการตรวจสอบอุปกรณ์ และตรวจพื้นที่ในการทำงานก่อนเริ่มงานในแต่ละวัน (แสดงรายการตรวจสอบ)  </t>
  </si>
  <si>
    <t xml:space="preserve">จัดให้มีโครงเหล็ก และหลังคากันของตกอยู่เหนือศีรษะของผู้บังคับการตอกเสาเข็ม </t>
  </si>
  <si>
    <t>การเคลื่อนย้ายเครื่องตอกเสาเข็ม รางเคลื่อนต้องได้ระดับ และมีหมอนรองรับที่มั่นคงแข็งแรง</t>
  </si>
  <si>
    <t xml:space="preserve">เครื่องตอกเสาเข็มต้องมีมาตรการป้องกันควันฟุ้งกระจายออกจากเครื่องจักร (ติดอุปกรณ์ลดควันดำ, มีการติดตั้งม่านน้ำรอบบริเวณพื้นที่ก่อสร้าง) </t>
  </si>
  <si>
    <t xml:space="preserve">กรณีที่มีการทำงานใกล้เสาไฟฟ้าหรือเสาส่งคลื่นคมนาคม จะต้องมีการติดตั้งสายดินที่ปั้นจั่นและอุปกรณ์ครอบสายไฟฟ้าเพื่อป้องกันไฟฟ้ากระโดด </t>
  </si>
  <si>
    <t>หลุมเสาเข็มตั้งแต่ 15 ซม. ให้มีการปิดปากรูด้วยวัสดุที่แข็งแรง เช่น วัสดุเป็นแผ่นเหล็ก หรือปลั๊กคอนกรีต เป็นต้น</t>
  </si>
  <si>
    <t>พื้นที่หรือบริเวณทดสอบเสาเข็ม จะต้องติดตั้งรั้ว หรือธงขาว-แดงและป้ายเตือนอันตราย เพื่อแสดงว่าเป็นพื้นที่ทดสอบเสาเข็ม</t>
  </si>
  <si>
    <t>รวมหมวด E: งานเสาเข็มตอก</t>
  </si>
  <si>
    <t>หมวด F: Bored Pile / D-Wall</t>
  </si>
  <si>
    <t>ผู้ควบคุมเครื่องจักรต้องผ่านการอบรมเข็มเจาะ (แสดงเอกสาร)</t>
  </si>
  <si>
    <t>ตรวจสอบสภาพเครื่องจักรในงานเข็มเจาะก่อนการใช้งานทุกวัน (แสดงเอกสาร)</t>
  </si>
  <si>
    <t>เครื่องจักรต้องมีมาตรการป้องกันควันฟุ้งกระจายออกจากเครื่องจักร (ติดอุปกรณ์ลดควันดำ, มีการติดตั้งม่านน้ำรอบบริเวณพื้นที่ก่อสร้าง)</t>
  </si>
  <si>
    <t>หลุมเสาเข็มตั้งแต่ 15 ซม. ให้มีการปิดปากรูด้วยวัสดุที่แข็งแรง (วัสดุเป็นแผ่นเหล็ก หรือปลั๊กคอนกรีต)</t>
  </si>
  <si>
    <t>พื้นที่หรือบริเวณทดสอบเสาเข็ม จะต้องติดตั้งรั้ว หรือธงขาว-แดงและป้ายเตือนอันตรายแสดงว่าเป็นพื้นที่ทดสอบเสาเข็ม</t>
  </si>
  <si>
    <t>เครื่องขุดเจาะต้องผ่านการตรวจสอบ (ปจ.2) โดยวิศวกร (แสดงเอกสาร ปจ.2)</t>
  </si>
  <si>
    <t>ให้ปรับพื้นที่ ที่เครื่องจักรทำงาน หรือวิ่งผ่าน ,จุดวาง Trimmie pipe/Steel Casing และถนนที่รถปูนวิ่งผ่าน ต้องปูด้วยวัสดุที่รับน้ำหนักของเครื่องจักร และรถปูนได้</t>
  </si>
  <si>
    <t>มีระบบป้องกันน้ำยาสารพยุดิน (Polymer Based Bentonite) ไหลออกสู่สาธรณะ หรือบ้านข้างเคียง</t>
  </si>
  <si>
    <t>มีการขนย้ายดินออกจากพื้นที่ปฏิบัติงาน และรถขนดินต้องปิดคลุมท้ายกะบะ และทำความสะอาดล้อก่อนออกจากโครงการทุกคัน</t>
  </si>
  <si>
    <t>รวมหมวด F: Bored Pile / D-Wall</t>
  </si>
  <si>
    <t>หมวด G: งานไฟฟ้า/อุปกรณ์ไฟฟ้า</t>
  </si>
  <si>
    <t>ตู้ไฟฟ้าหลักและตู้ไฟฟ้าย่อยทุกตู้ต้องติดตั้งสวิทซ์ตัดตอนอัตโนมัติ และ Earth Leak Circuit Breaker</t>
  </si>
  <si>
    <t>อุปกรณ์ไฟฟ้าทุกชนิดต้องใช้ Power Plug &amp; Power Socketซึ่งได้มาตรฐาน มอก.  ห้ามใช้สายเปลือยทองแดงเด็ดขาด</t>
  </si>
  <si>
    <t>ต้องมีการตรวจสอบตู้จ่ายไฟฟ้า อุปกรณ์ไฟฟ้า สายไฟฟ้าพ่วง อย่างน้อย เดือนละ  1 ครั้ง และติด Tag หรือ สติ๊กเกอร์ผ่านการตรวจสอบ</t>
  </si>
  <si>
    <t xml:space="preserve">มีอุปกรณ์สำหรับยกสายไฟฟ้า หรือวิธีการป้องกันน้ำสัมผัสสายไฟและอุปกรณ์ไฟฟ้า </t>
  </si>
  <si>
    <t>รวมหมวด G: งานไฟฟ้า/อุปกรณ์ไฟฟ้า</t>
  </si>
  <si>
    <t>หมวด H: งานเชื่อมและงานที่มีความร้อนและก่อประกายไฟ</t>
  </si>
  <si>
    <t>มีเอกสารการขออนุญาตทำงานที่ก่อให้เกิดประกายไฟ (Hot Work Permit) ติดอยู่บริเวณที่ปฏิบัติงาน</t>
  </si>
  <si>
    <t>เครื่องเชื่อมและอุปกรณ์ที่ปฏิบัติงานก่อให้เกิดประกายไฟต้องอยู่ในสภาพที่ดี ติดสติกเกอร์ที่ผ่านการตรวจสอบ</t>
  </si>
  <si>
    <t>เครื่องเชื่อมจะต้องมีขั้วต่อสายเข้า - ออกจากตู้ และจะต้องขันรัดให้แน่น และพันเก็บด้วยเทปพันสายไฟ</t>
  </si>
  <si>
    <t>เครื่องเชื่อมพลังจะต้องติดตั้งสายดินอย่างถูกต้อง และแน่นหนา</t>
  </si>
  <si>
    <t>สายดิน, สายเชื่อม, สายคีบ และฉนวนต้องไม่ชำรุด</t>
  </si>
  <si>
    <t>มีการนำวัสดุติดไฟออกจากพื้นที่เชื่อมและงานก่อให้เกิดประกายไฟ</t>
  </si>
  <si>
    <t>มี Protection, ถาดรองสะเก็ดไฟ / ผ้าใบกันไฟ บริเวณหรือจุดที่ปฏิบัติงาน</t>
  </si>
  <si>
    <t xml:space="preserve">จัดเตรียมถังดับเพลิง ที่เหมาะสมกับชนิดของเชื้อเพลิง ณ จุดปฏิบัติงาน </t>
  </si>
  <si>
    <t xml:space="preserve">มีผู้เฝ้าระวังเหตุเพลิงไหม้ (Fire Watch) อยู่ ณ จุดปฏิบัติงานตลอดเวลา </t>
  </si>
  <si>
    <t>ปิดกั้นพื้นที่ปฏิบัติงานที่ก่อให้เกิดประกายไฟ และติดป้ายเตือนอันตราย "ผู้ไม่เกี่ยวข้องห้ามเข้า" "ระวังงานที่ก่อให้เกิดประกายไฟ" เป็นต้น</t>
  </si>
  <si>
    <t>รวมหมวด H: งานเชื่อม</t>
  </si>
  <si>
    <t>หมวด I: นั่งร้านและราวกันตก</t>
  </si>
  <si>
    <t>นั่งร้านและค้ำยัน ตั้งแต่ 4 เมตรขึ้นไปจะต้องมีรูปแบบการประกอบติดตั้งและรายการคำนวนโดยมีวิศวกร ลงนามรับรอง (รวมถึงนั่งร้านค้ำยันและนั่งร้านรับแรง) (แสดงเอกสาร)</t>
  </si>
  <si>
    <t>อุปกรณ์นั่งร้านอยู่ในสภาพดี, ไม่ชำรุด, ไม่สึกกร่อนและไม่มีสนิม (แสดงรายการตรวจอบ Tag หรือ Checklist)</t>
  </si>
  <si>
    <t>พื้นไม้ หรือเหล็ก (Steelplate, Footplate, Platfrom) ต้องยึดกับนั่งร้านอย่างมั่นคง แข็งแรง</t>
  </si>
  <si>
    <t>ใช้แผ่นรองรับฐานนั่งร้าน (ตีนเป็ด-Jackbase)ให้เพียงพอ และมั่นคงแข็งแรง</t>
  </si>
  <si>
    <t>นั่งร้านต้องติดตั้งราวกันตก ที่มีความสูง 90-110 ซม. และติดตั้งราวกลางสูงจากพื้น 45 ซม. รวมถึงติดตั้ง ขอบกันวัสดุตกหล่น สูงอย่างน้อย 15 ซ.ม.</t>
  </si>
  <si>
    <t>รวมหมวด I: นั่งร้านและราวกันตก</t>
  </si>
  <si>
    <t>หมวด J: หมวดเครื่องจักรกลหนัก</t>
  </si>
  <si>
    <t>เครื่องจักรกลหนักที่ใช้งานในโครงการจะต้องมีเอกสารรับรองการตรวจสอบสภาพเครื่องจักรประจำปี (แสดงเอกสาร) (ตามประกาศกรมสวัสดิการและคุ้มครองแรงงาน เรื่อง ชนิดและประเภทเครื่องจักรและอุปกรณ์ที่ใช้ในการทำงานก่อสร้างที่ต้องตรวจรับรองประจำปี)</t>
  </si>
  <si>
    <t>ต้องมีการตรวจสอบเครื่องจักรประจำวัน (แสดงเอกสารการตรวจสอบประจำวัน)</t>
  </si>
  <si>
    <t>ผู้บังคับเครื่องจักรต้องผ่านการอบรมการใช้เครื่องจักร (แสดงเอกสารผ่านการอบรม)</t>
  </si>
  <si>
    <t>มีการปิดกั้นพื้นที่ ชนิด Soft Barricade เป็นอย่างน้อย ขณะเครื่องจักรกำลังปฏิบัติงาน หรือทดสอบ</t>
  </si>
  <si>
    <t>ห้องบังคับเครื่องจักรกลหนักจะต้องมีอุปกรณ์ป้องกันอันตรายโดยรอบขณะปฏิบัติงาน (Cabin)</t>
  </si>
  <si>
    <t>เครื่องจักรที่ใช้พลังงานไฟฟ้าต้องติดตั้งสายดิน</t>
  </si>
  <si>
    <t>เครื่องจักรที่มีจุดหมุน จุดหนีบ ต้องติดตั้ง ตะแกรงหรือที่ครอบจุดหมุน จุดหนีบของเครื่องจักรนั้น</t>
  </si>
  <si>
    <t>มีการปิดกั้นพื้นที่ และติดตั้งป้ายแจ้งเตือน เครื่องจักรกำลังปฏิบัติงาน</t>
  </si>
  <si>
    <t>รวมหมวด J: งานเครื่องจักรกลหนัก</t>
  </si>
  <si>
    <t>หมวด K: หมวดเครน และอุปกรณ์ยก</t>
  </si>
  <si>
    <t>ผู้บังคับ ผู้ให้สัญญาณ ผู้ยึดเกาะวัสดุ และผู้ควบคุมการใช้เครน ต้องผ่านการอบรมการทำงานกับเครน และติดใบผ่านการอบรมไว้ที่เครน (แสดงเอกสารผ่านการอบรมที่มีการรับรองไม่เกิน 2 ปี)</t>
  </si>
  <si>
    <t>มี Check List การตรวจสอบเครน และอุปกรณ์ยก เช่น กระเช้าไฟฟ้า ฯลฯ เป็นประจำทุกวันติดไว้ที่เครน และอุปกรณ์ยก</t>
  </si>
  <si>
    <t>พื้นที่ติดตั้งเครน หรือโมบายเครนจะต้องมีความมั่นคงแข็งแรง  สามารถรับน้ำหนักได้</t>
  </si>
  <si>
    <t>ขณะทำการยกวัสดุในจุดที่ผู้บังคับปั้นจั่นมองไม่เห็น ต้องมีผู้ให้สัญญาณแก่ผู้บังคับปั้นจั่น ขณะทำการยกวัสดุ</t>
  </si>
  <si>
    <t>เครนต้องได้รับการตรวจสอบโดยวิศวกร ตามที่กฎหมายกำหนด (แสดงเอกสาร ปจ.1 หรือ ปจ.2)</t>
  </si>
  <si>
    <t>มีป้ายแสดงพิกัดนำหนักยกของเครน ติดไว้ให้เห็นเด่นชัด</t>
  </si>
  <si>
    <t>การยกต้องใช้เชือกสลิงผูกรัดสิ่งที่ยกให้แน่นหนา และต้องมีเชือกบังคับทิศทางขณะยกทุกครั้ง</t>
  </si>
  <si>
    <t>ไม่มีผู้ปฏิบัติงานใต้วัสดุ / สิ่งของที่ทำการยก หรือบริเวณที่ก่อให้เกิดอันตราย</t>
  </si>
  <si>
    <t>โมบายเครน ต้องครอบปิดท่อไอเสีย หรือมีฉนวนหุ้มท่อไอเสีย เพื่อลดควันที่ปล่อยจากท่อไอเสีย</t>
  </si>
  <si>
    <t>มีการปิดกั้นพื้นที่ และติดตั้งป้ายแจ้งเตือน กำลังปฏิบัติงานยกด้วยเครน</t>
  </si>
  <si>
    <t>รวมหมวด K: งานเครน หรือปั้นจั่น และอุปกรณ์ช่วยยก</t>
  </si>
  <si>
    <t>หมวด L: ลิฟท์ขนส่งวัสดุชั่วคราว และลิฟท์โดยสารชั่วคราว</t>
  </si>
  <si>
    <t>ลิฟท์ต้องได้รับการตรวจสอบตามแบบที่กฎหมายกำหนด (ปจ.1) 
(แสดงเอกสาร)</t>
  </si>
  <si>
    <t>ติดป้ายบอกน้ำหนักบรรทุกสูงสุด ป้ายระบุจำนวนผู้โดยสารลิฟท์โดยสาร และป้ายระบุรายการวัสดุและอุปกรณ์ ที่สามารถขนขึ้นลิฟท์ได้ ติดไว้ที่บริเวณลิฟท์ที่เห็นเด่นชัด</t>
  </si>
  <si>
    <t>มีใบแสดงการตรวจสอบอุปกรณ์และการซ่อมบำรุงประจำเดือนโดยวิศวกรเป็นผู้ตรวจสอบ (แสดงเอกสาร)</t>
  </si>
  <si>
    <t>ผู้บังคับลิฟท์จะต้องผ่านการอบรมการบังคับลิฟต์ โดยติดใบผ่านการอบรมไว้ที่ห้องโดยสารลิฟท์</t>
  </si>
  <si>
    <t xml:space="preserve">มีการตรวจสอบลิฟท์ประจำวันให้อยู่ในสภาพพร้อมใช้งาน และติดรายการตรวจสอบไว้ที่ห้องโดยสารลิฟท์ </t>
  </si>
  <si>
    <t>กรณีเมื่อลิฟท์ชำรุด หรือไม่มีผู้บังคับลิฟต์ ต้องมีการติดตั้งป้าย"ห้ามใช้ลิฟต์" ปิดสวิตช์ และใส่กุญแจ(Lock Out Tag Out : LOTO)</t>
  </si>
  <si>
    <t>จะต้องมีวิทยุสื่อสารหรืออุปกรณ์สำหรับสื่อสาร ให้ผู้ขับลิฟท์ไว้ใช้ติดต่อสื่อสารตลอดเวลา</t>
  </si>
  <si>
    <t>ลิฟท์ที่มีสะพานทางเดินเปิด-ปิดได้จะต้องทาสีขาวแดงบริเวณพื้นและราวกันตกให้เห็นเด่นชัด</t>
  </si>
  <si>
    <t>รวมหมวด L:  ลิฟท์ขนส่งวัสดุชั่วคราว และลิฟท์โดยสารชั่วคราว</t>
  </si>
  <si>
    <t>หมวด M: สถานที่อับอากาศ</t>
  </si>
  <si>
    <t>พนักงานที่ทำงานในสถานที่อับอากาศ จะต้องผ่านการอบรมการทำงานที่อับอากาศตามที่กฎหมายกำหนด (แสดงเอกสารผ่านการอบรมที่มีการรับรองไม่เกิน 5 ปี)</t>
  </si>
  <si>
    <t>ผู้ปฏิบัติงานต้องได้รับเห็นจากแพทย์ ให้ทำงานในที่อับอากาศได้ (แสดงใบรับรองแพทย์สำหรับการทำงานในที่อับอากาศ)</t>
  </si>
  <si>
    <t>กรณีที่มีปริมาณไอระเหยของสารไวไฟเกิน 5% LEL ต้องใช้อุปกรณ์ไฟฟ้าที่ไม่เกิน 24 โวลต์</t>
  </si>
  <si>
    <t xml:space="preserve">ให้มีผู้ช่วยเหลือซึ่งผ่านการอบรมผู้ช่วยเหลืออยู่ใกล้จุดปฏิบัติงานตลอดเวลา พร้อมด้วยอุปกรณ์ช่วยเหลือ และช่วยชีวิต </t>
  </si>
  <si>
    <t>ติดตั้งป้ายข้อความ  "ที่อับอากาศ อันตราย ห้ามเข้า ห้ามสูบบุหรี่" "ห้ามจุดไฟ" "ห้ามพกพาอุปกรณ์สำหรับจุดไฟ หรือติดไฟ" ที่บริเวณทางเข้าออกที่อับอากาศ</t>
  </si>
  <si>
    <t>รวมหมวด M: สถานที่อับอากาศ</t>
  </si>
  <si>
    <t>หมวด N: การทำความสะอาดและการจัดเก็บวัสดุอุปกรณ์</t>
  </si>
  <si>
    <t>จัดเก็บวัสดุ อุปกรณ์ ไม่ให้กีดขวางทางสัญจร และทางหนีไฟ</t>
  </si>
  <si>
    <t xml:space="preserve">ให้มีจุดทิ้งขยะ และมีถังขยะแยกระหว่าง ขยะเศษวัสดุ และขยะเปียก และจัดให้พนักงานทิ้งขยะ ในจุดทิ้งขยะเท่านั้น </t>
  </si>
  <si>
    <t>เก็บวัสดุ / อุปกรณ์ออกจากขอบอาคาร 1.50 เมตร</t>
  </si>
  <si>
    <t>จัดทำห้องน้ำแยกชายหญิง</t>
  </si>
  <si>
    <t>กรณีที่มีสโตร์จัดเก็บสารเคมี จะต้องติดตั้งป้าย Safety Data Sheet บริเวณด้านหน้าทางเข้า และมีถาดรองสารเคมี หรือทรายซับสารกรณีเกิดการหกรั่วไหล</t>
  </si>
  <si>
    <t>มีพื้นที่หรือบริเวณที่จัดเก็บอุปกรณ์ด้านความปลอดภัยและสิ่งอำนวยความสะดวกสำหรับการบริหารงานและปฏิบัติงานด้านความปลอดภัย</t>
  </si>
  <si>
    <t>ปรับพื้นที่และกำจัดสิ่งที่เป็นอุปสรรคต่อการดำเนินงานก่อสร้างโครงการ</t>
  </si>
  <si>
    <t>มีทางระบายน้ำภายในและภายนอกอาคาร,บ่อตกตะกอน ก่อนปล่อยสู่สาธารณะ</t>
  </si>
  <si>
    <t xml:space="preserve"> จัดทำบอร์ดข้อมูลข่าวสารความปลอดภัยในการทำงาน</t>
  </si>
  <si>
    <t>รวมหมวด N: การทำความสะอาดและการจัดเก็บวัสดุอุปกรณ์</t>
  </si>
  <si>
    <t>หมวด O: อื่นๆ</t>
  </si>
  <si>
    <t>มีขั้นตอนการแจ้งเหตุ และสอบสวนอุบัติเหตุ (แสดงเอกสาร)</t>
  </si>
  <si>
    <t>มีแผนงานด้านความปลอดภัย คู่มือความปลอดภัย และเอกสารการประเมินความเสี่ยง</t>
  </si>
  <si>
    <t>มีการติดตั้งถังดับเพลิงประจำชั้น และมีการตรวจสอบเป็นประจำ</t>
  </si>
  <si>
    <t>มีอุปกรณ์ช่วยเหลือฉุกเฉิน อย่างเหมาะสมและเพียงพอ</t>
  </si>
  <si>
    <t>มีเอกสารแสดงการอบรมความปลอดภัยเบื้องต้นก่อนการปฎิบัติงาน สำหรับพนักงานใหม่ หรือพนักงานที่ย้ายสถานที่ทำงาน</t>
  </si>
  <si>
    <t>ห้ามพักอาศัยในเขตก่อสร้าง</t>
  </si>
  <si>
    <t>กรณีที่มีร้านค้าตั้งในเขตก่อสร้าง ต้องจัดตั้งให้อยู่พื้นที่ที่ปลอดภัย และเป็นระเบียบเรียบร้อย ไม่กีดขวางพื้นที่การทำงาน</t>
  </si>
  <si>
    <t>จัดกิจกรรม Toobox Talk, Morning Talk, Group Meeting</t>
  </si>
  <si>
    <t>จัดกิจกรรม Safety Meeting, และจัดทำรายงานการประชุม Safety Meeting ทุกๆสัปดาห์</t>
  </si>
  <si>
    <t>มีการซ้อมแผนอพยพหนีไฟประจำปี (มีแผนการซ้อมอพยพหนีไฟ หรือรายงานการซ้อมอพยพหนีไฟมาแสดง)</t>
  </si>
  <si>
    <t>มีเจ้าหน้าที่ความปลอดภัยซึ่งขึ้นทะเบียนต่อกรมสวัสดิการแรงงานเขตหรือแรงงานจังหวัด ตามที่กฎหมายกำหนด (แสดงเอกสารขึ้นทะเบียน)</t>
  </si>
  <si>
    <t>มีการจัดส่งรายงาน จปว./จปท. ทุก 6 เดือน แก่กรมสวัสดิการแรงงานเขต หรือแรงงานจังหวัด (แสดงเอกสารหลักฐาน)</t>
  </si>
  <si>
    <t>มีการรณรงค์ให้ความรู้ เกี่ยวกับการป้องกันโรคร้ายแรง หรือโรคระบาด เช่น โรคไข้เลือดออก โรคไข้หวัดใหญ่ และวัณโรค เป็นต้น</t>
  </si>
  <si>
    <t xml:space="preserve">มีมาตรการ/ข้อปฏิบัติ เกี่ยวกับการป้องกันโรค Covid - 19  </t>
  </si>
  <si>
    <t>รวมหมวด O: อื่นๆ</t>
  </si>
  <si>
    <t>จำนวนหัวข้อที่ต้องดำเนินการแก้ไข</t>
  </si>
  <si>
    <t>ข้อคิดเห็นพิ่มเติม :</t>
  </si>
  <si>
    <t>หมายเหตุ :</t>
  </si>
  <si>
    <t>สูงกว่ามาตรฐาน</t>
  </si>
  <si>
    <t>ได้ตามมาตรฐาน</t>
  </si>
  <si>
    <t>NA</t>
  </si>
  <si>
    <t>ยังไม่มีการปฏิบัติงาน / ผ่านขั้นตอนนี้ไปแล้ว</t>
  </si>
  <si>
    <t>แบบประเมินผลการปฏิบัติงานด้านความปลอดภัย สุขภาพอนามัย และสิ่งแวดล้อม (EH&amp;S)</t>
  </si>
  <si>
    <t>โครงการ _______________________________</t>
  </si>
  <si>
    <t>ครั้งที่ _____/_____</t>
  </si>
  <si>
    <t>วันที่</t>
  </si>
  <si>
    <t>คะแนนโอกาสเกิด (A)</t>
  </si>
  <si>
    <t>เกณฑ์ของโอกาสเกิด (A)</t>
  </si>
  <si>
    <t>ระดับความเสี่ยง  (AxB = C)</t>
  </si>
  <si>
    <t xml:space="preserve"> 1-4</t>
  </si>
  <si>
    <t>ความเสี่ยงเล็กน้อย</t>
  </si>
  <si>
    <t xml:space="preserve"> 14-20</t>
  </si>
  <si>
    <t xml:space="preserve">ความเสี่ยงสูง </t>
  </si>
  <si>
    <t>น้อย</t>
  </si>
  <si>
    <t xml:space="preserve"> 5-8</t>
  </si>
  <si>
    <t>ความเสี่ยงน้อย</t>
  </si>
  <si>
    <t xml:space="preserve"> 21-30</t>
  </si>
  <si>
    <t>ความเสี่ยงวิกฤต</t>
  </si>
  <si>
    <t xml:space="preserve">ปานกลาง </t>
  </si>
  <si>
    <t xml:space="preserve"> 9-13</t>
  </si>
  <si>
    <t>ความเสี่ยงปานกลาง</t>
  </si>
  <si>
    <t>มาก</t>
  </si>
  <si>
    <t>ความรุนแรง</t>
  </si>
  <si>
    <t>สิ่งที่อาจเกิดขึ้น โดยมีผลกระทบต่อ</t>
  </si>
  <si>
    <t>คน</t>
  </si>
  <si>
    <t>ทรัพย์สิน</t>
  </si>
  <si>
    <t>ชุมชน</t>
  </si>
  <si>
    <t>ผู้ปฏิบัติงานบาดเจ็บเล็กน้อย ไม่จำเป็นได้รับการปฐมพยาบาล</t>
  </si>
  <si>
    <t>ทรัพย์สินไม่เสียหาย</t>
  </si>
  <si>
    <t>ไม่มีผลกระทบต่อชุมชน</t>
  </si>
  <si>
    <t>ผู้ปฏิบัติงานบาดเจ็บสาหัส ต้องได้รับการรักษาทางการแพทย์ทันที</t>
  </si>
  <si>
    <t>ระบบไฟฟ้า/เครื่องจักร เสียหายหลายจุด ต้องหยุดการใช้งาน และซ่อมแซมโดยทันที</t>
  </si>
  <si>
    <t>เป็นงานที่มีผลกระทบต่อสุขอนามัยต่อคนในชุมชนในระดับวิกฤติ เช่น เป็นงานที่มีเสียงดัง ทำให้เกิดฝุ่นละออง และเกินมาตรฐานกำหนด</t>
  </si>
  <si>
    <t>อุปกรณ์/เครื่องมือ/วัสดุ เสียหายเล็กน้อย</t>
  </si>
  <si>
    <t>ผู้ปฏิบัติงานบาดเจ็บเล็กน้อย จำเป็นได้รับการปฐมพยาบาล</t>
  </si>
  <si>
    <t>ผู้ปฏิบัติงานบาดเจ็บเล็กน้อย จำเป็นได้รับรักษาทางการแพทย์ แต่ไม่ถึงขั้นหยุดพักรักษาตัว</t>
  </si>
  <si>
    <t>เป็นงานที่มีผลกระทบต่อสุขอนามัยต่อคนในชุมชนเล็กน้อย เช่น เป็นงานที่มีเสียงดัง ทำให้เกิดฝุ่นละออง ซึ่งไม่เกินมาตรฐานกำหนด</t>
  </si>
  <si>
    <t>ผู้ปฏิบัติงานบาดเจ็บสาหัส/สูญเสียอวัยวะ และไม่สามารถกลับมาทำงานในตำแหน่งเดิมได้ หรือไม่อาจทำงานเป็นปกติได้ ต้องได้รับการรักษาทางการแพทย์ทันที</t>
  </si>
  <si>
    <t>เป็นงานที่มีผลกระทบต่อระดับวิกฤติ ซึ่งอาจเกิดการฟ้องร้องต่อทางโครงการได้</t>
  </si>
  <si>
    <t>ผู้ปฏิบัติงานบาดเจ็บเล็กน้อย จำเป็นได้รับรักษาทางการแพทย์ หยุดพักรักษาตัวไม่เกิน 3 วัน</t>
  </si>
  <si>
    <t>ระบบไฟฟ้า/เครื่องจักร เสียหาย ต้องหยุดการใช้งาน และซ่อมแซมโดยทันที</t>
  </si>
  <si>
    <t>เป็นงานที่มีผลกระทบต่อระบบสาธารณูปโภคในชุมชนเล็กน้อย เช่น ระบบระบายน้ำอุดตัน ท่อน้ำชุมชนแตกรั่วซึ่งมีผลกระทบไม่มาก สามารถจัดการปัญหาได้ภายใน 1 ชม.</t>
  </si>
  <si>
    <t>ผู้ปฏิบัติงานบาดเจ็บสาหัส/สูญเสียอวัยวะ และไม่สามารถกลับมาทำงานในตำแหน่งเดิมได้ หรือไม่อาจทำงานเป็นปกติได้ ต้องได้รับการรักษาทางการแพทย์ทันที จนถึงขั้นผู้ปฏิบัติงานเสียชีวิต</t>
  </si>
  <si>
    <t>ระบบไฟฟ้า/เครื่องจักร จนไม่สามารถซ่อมแซมได้ และทำให้เกิดความเสียหายต่อพื้นที่ปฏิบัติงาน</t>
  </si>
  <si>
    <t xml:space="preserve">เป็นงานที่มีผลกระทบต่อความเป็นอยู่ในชุมชนเล็กน้อย เช่น บ้านเรือนในชุมชนเกิดความเสียหายเล็กน้อย ปูนฉาบแตกร้าว ไม่ส่งผลกระทบต่อโครงสร้างหลัก </t>
  </si>
  <si>
    <t xml:space="preserve">ผู้ปฏิบัติงานเสียชีวิต </t>
  </si>
  <si>
    <t>เกิดเหตุวินาศภัย</t>
  </si>
  <si>
    <t>ติดตั้งรั้วชั่วคราวตามแนวพื้นที่ก่อสร้าง กำหนดความสูงดังนี้
-  อาคารที่ไม่ได้ขอ EIA กำหนดความสูงไม่ต่ำกว่า 2 เมตร
-  อาคารที่ขอ EIA กำหนดความสูงไม่ต่ำกว่า 6 เมตร</t>
  </si>
  <si>
    <t>กรณีทำงานที่ความลึกตั้งแต่ 2 เมตร ขึ้นไป
-  ต้องจัดให้มีเครื่องสูบน้ำที่มีประสิทธิภาพพร้อมใช้งาน
-  ต้องมีอากาศถ่ายเท
- ต้องมีอุปกรณ์สื่อสารที่สามารถใช้งานได้เมื่อเกิดเหตุการณ์ฉุกเฉิน
- ต้องมีเชือกช่วยชีวิตในพื้นที่ทำงาน, มีเข็มขัดนิรภัย และอุปกรณ์เกาะเกี่ยวในระหว่างการทำงาน</t>
  </si>
  <si>
    <t>ขณะ Vibro Hammer ปฏิบัติงาน
-  มีผู้ให้สัญญาณตลอดเวลาที่ปฏิบัติงาน
-  ก่อนกดปลอกเหล็ก (Temporary Steel Casing) ลงดิน ต้องตรวจสอบโครงสร้างของสิ่ง   
   ปลูกสร้างโดยรอบก่อน (แสดงเอกสารการตรวจสอบ)
-  ขณะกด / ดึงปลอก Casing ต้องติดตั้งสลิงประคองที่ Vibro Hammer</t>
  </si>
  <si>
    <t>ตู้ไฟฟ้าหลักและตู้ไฟฟ้าย่อย จะต้องมีเอกสารติดที่ตู้ดังนี้
-  ใบผ่านการอบรมความปลอดภัยเกี่ยวกับการทำงานไฟฟ้าของช่างไฟฟ้า
-  มีรูปถ่ายช่างไฟฟ้า และเบอร์โทรศัพท์ติดต่อ
-  มี Check List การตรวจสอบตู้ไฟฟ้าประจำวัน
-  มีแผนผังวงจรไฟฟ้า (Single Line Diagrame) ที่มีการลงนามรับรอง ติดไว้ที่บริเวณ
   ตู้ไฟฟ้า
-  ปิดล็อคตู้ไฟฟ้า 
 -  ติดตั้งสายดิน
-  ป้าย "ระวังอันตรายไฟฟ้าแรงสูง" "การปฐมพยาบาล และวิธีปฏิบัติเมื่อประสบอันตราย
   จากไฟฟ้า"</t>
  </si>
  <si>
    <t>เมื่อมีการทดสอบระบบไฟฟ้า จะต้องดำเนินการดังนี้
-  จัดทำมาตรการในการทดสอบระบบไฟฟ้า
-  ติดประกาศ หรือป้ายแจ้งเตือนอันตรายให้ทราบขณะดำเนินการทดสอบ
-  มีการปิดกั้นพื้นที่ขณะทำการทดสอบ
-  มีผู้เฝ้าระวังขณะทำการทดสอบ</t>
  </si>
  <si>
    <t>ถังลม / ถังแก๊ส
-  สายลมและสายแก๊ส ต้องอยู่ในสภาพดีพร้อมใช้งาน และต้องติดตั้งอุปกรณ์ Flashback Arrestor
-  วาล์วแรงดัน ต้องอยู่ในสภาพดีไม่แตกหัก
-  ใข้เข็มขัดรัด สายลมและสายแก๊ส-  ถังลม / ถังแก๊ส ต้องวางตั้งตรงอยู่ใน Rack หรือผูกรัด
   แน่นหนา</t>
  </si>
  <si>
    <t>นั่งร้านต้องติดตั้งป้ายเตือน
-  ป้ายเขตอันตราย ห้ามเข้าก่อนได้รับอนุญาต
-  ป้ายระวังวัสดุตกหล่น
-  ป้ายบังคับสวมใส่อุปกรณ์ป้องกันอันตรายส่วนบุคคลสำหรับงานบนที่สูง (หมวก รองเท้า
   หุ้มส้น เข็มขัดนิรภัย)
-  ป้ายระบุน้ำหนักบรรทุกสูงสุด</t>
  </si>
  <si>
    <t>ก่อนเริ่มปฎิบัติงานในพื้นอับอากาศต้องมีเอกสารการขออนุญาต ปฏิบัติงานในที่อับอากาศ ติดไว้บริเวณทางเข้าที่อับอากาศให้เห็นชัดเจน เอกสารการขออนุญาตอย่างน้อยต้องมีสาระสำคัญดังนี้
-  มีการวัดปริมาณของออกซิเจนในพื้นที่อับอากาศไม่น้อยกว่า  19.5-23.5% O2  
-  มีการวัดปริมาณไอระเหยของสารไวไฟจะต้องไม่เกิน (0-5) % LEL 
-  มีการวัดอุณหภูมิจะต้องไม่เกิน 40 องศาเซลเซียส
 -  ติดตั้งระบบระบายอากาศให้เพียงพอาต่อพื้นที่การทำงาน
-  มีการจัดเตรียมถังดับเพลิงให้เหมาะสมกับพื้นที่ทำงาน
-  มีอุปกรณ์ป้องกันอันตรายส่วนบุคคล อย่างเหมาะสม
-  มีอุปกรณ์ช่วยเหลือกรณีเกิดเหตุฉุกเฉิน</t>
  </si>
  <si>
    <t>กรณีที่มีสโตร์จัดเก็บถังลม/ ถังแก๊ส จะต้องดำเนินการดังนี้
-  มีการแยกห้องจัดเก็บ ถังลม และถังแก๊ส
-  มีอากาศถ่ายเทได้สะดวก
-  มีป้ายเตือนอันตรายถังแรงดัน และป้ายเตือนอันตรายระวังแก๊สไวไฟ
-  มีถังดับเพลิง 
-  มี Safety Data Sheet ติดตั้งให้เห็นได้ชัดเจน</t>
  </si>
  <si>
    <t>จัดให้มีการรักษาพยาบาลเบื้องต้น ภายในหน่วยงานก่อสร้างดังนี้
-  มีกล่องพยาบาล
-  เตียงคนไข้ กรณีที่มีลูกจ้างปฏิบัติงานตั้งแต่ 200 คน ขึ้นไป
-  มีพยาบาล ประจำตลอดเวลาทำงาน กรณีที่มีลูกจ้างปฏิบัติงานตั้งแต่ 200 คน ขึ้นไป 
-  มีแพทย์ ปฏิบัติงานไม่น้อยกว่า สัปดาห์ละ 2 ครั้ง กรณีที่มีลูกจ้างปฏิบัติงานตั้งแต่ 200 คน 
   ขึ้นไป 
-  ทางโครงการสามารถตกลงกับสถานพยาบาล ที่เปิด 24 ชม. และสามารถนำส่งผู้ป่วยได้
   สะดวก และรวดเร็ว แทนการมี ข้อ 2 ถึง ข้อ 5 ได้ (แสดงหลักฐาน)</t>
  </si>
  <si>
    <t>การปฎิบัติงานบนนั่งร้าน
-  ไม่ปฎิบัติงานบนนั่งร้านขณะฝนตกและลมแรง
-  ไม่มีการติดตั้งนั่งร้านใกล้สายไฟฟ้าแรงสูง 
-  ขณะที่มีการปฎิบัติงานอยู่บนนั่งร้านจะต้องไม่มีบุคคลอื่นอยู่ใต้นั่งร้านนี้</t>
  </si>
  <si>
    <t xml:space="preserve">ลงชื่อ </t>
  </si>
  <si>
    <t>ผู้รายงาน</t>
  </si>
  <si>
    <t>(                                                     )</t>
  </si>
  <si>
    <t>เจ้าหน้าที่ - ความปลอดภัย</t>
  </si>
  <si>
    <t xml:space="preserve">วันที่ </t>
  </si>
  <si>
    <t>ผู้จัดการ - ความปลอดภัย</t>
  </si>
  <si>
    <t>ผู้ตรวจสอบ</t>
  </si>
  <si>
    <t xml:space="preserve">   วันที่ตรวจสอบ:</t>
  </si>
  <si>
    <t>คะแนน</t>
  </si>
  <si>
    <t>%</t>
  </si>
  <si>
    <t>รวมคะแนนการให้ความสำคัญในการแก้ไขทั้งหมด (หมวด A - O)</t>
  </si>
  <si>
    <t>จำนวนหัวข้อที่ออกเอกสารแจ้งให้ผู้รับเหมา
แก้ไขโดย PAC แล้ว</t>
  </si>
  <si>
    <t>รวมคะแนนให้ความสำคัญในการแก้ไขทั้งหมดคิดเป็น %</t>
  </si>
  <si>
    <t>รวมคะแนน
การให้ความสำคัญในการแก้ไข</t>
  </si>
  <si>
    <t>รวมคะแนนระดับความเสี่ยงทั้งหมด (หมวด A - O)</t>
  </si>
  <si>
    <t>รวมคะแนน
ระดับความเสี่ยง</t>
  </si>
  <si>
    <t xml:space="preserve">รวมคะแนนการให้ความสำคัญในการแก้ไข
คิดเป็น % </t>
  </si>
  <si>
    <r>
      <t>ผลการตรวจสอบสามารถดำเนินการให้ความเสี่ยงหายไปได้กี่ % (</t>
    </r>
    <r>
      <rPr>
        <b/>
        <sz val="18"/>
        <rFont val="Wingdings 2"/>
        <family val="1"/>
        <charset val="2"/>
      </rPr>
      <t>P</t>
    </r>
    <r>
      <rPr>
        <b/>
        <sz val="18"/>
        <rFont val="Angsana New"/>
        <family val="1"/>
      </rPr>
      <t>)</t>
    </r>
  </si>
  <si>
    <t>การให้ความสำคัญในกาแจ้งเตือนผู้รับเหมาแก้ไขโดย PAC 
คิดเป็น %</t>
  </si>
  <si>
    <t>อักษรสีแดง ควรดำเนินการปรัปปรุงและแก้ไขโดยทันที</t>
  </si>
  <si>
    <t>ต่ำกว่ามาตรฐาน / ปรับปรุงแก้ไข</t>
  </si>
  <si>
    <t>ต่ำกว่ามาตรฐานมาก / ปรับปรุงแก้ไขเร่งด่วน</t>
  </si>
  <si>
    <t>ไม่ได้การดำเนินการ / ปรับปรุงแก้ไขด่วนที่สุด</t>
  </si>
  <si>
    <t>P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</si>
  <si>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</si>
  <si>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</si>
  <si>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</si>
  <si>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</si>
  <si>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</si>
  <si>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</si>
  <si>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</si>
  <si>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</si>
  <si>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</si>
  <si>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</si>
  <si>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</si>
  <si>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</si>
  <si>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</si>
  <si>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</si>
  <si>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</si>
  <si>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X</t>
  </si>
  <si>
    <t>รูปถ่ายจากการตรวจสอบ 
(สิ่งที่ต้องแก้ไข)</t>
  </si>
  <si>
    <t>FM-EH-04, 28/04/23</t>
  </si>
  <si>
    <r>
      <t>ผลการตรวจสอบสามารถดำเนินการให้ความเสี่ยงหายไปได้กี่ % (D)
(</t>
    </r>
    <r>
      <rPr>
        <b/>
        <sz val="18"/>
        <rFont val="Wingdings 2"/>
        <family val="1"/>
        <charset val="2"/>
      </rPr>
      <t>P</t>
    </r>
    <r>
      <rPr>
        <b/>
        <sz val="18"/>
        <rFont val="Angsana New"/>
        <family val="1"/>
      </rPr>
      <t>)</t>
    </r>
  </si>
  <si>
    <t xml:space="preserve"> </t>
  </si>
  <si>
    <t>ผู้บังคับเครื่องตอกเสาเข็ม ต้องได้รับการฝึกอบรมผู้บังคับผู้ควบคุม และมีใบ Certificate ที่ผ่านการอบรม (แสดงเอกสารผ่านการอบรม)</t>
  </si>
  <si>
    <t>มีเอกสารใบขออนุญาตการทำงานความร้อนที่ก่อให้เกิดประกายไฟ (Hot Work Permit) ติดอยู่บริเวณที่ปฏิบัติงาน</t>
  </si>
  <si>
    <t>(                                                 )</t>
  </si>
  <si>
    <t>แบบประเมินผลการปฏิบัติงานด้านความปลอดภัย สุขภาพอนามัย และสิ่งแวดล้อม (EH&amp;S) ครั้งที่ .........</t>
  </si>
  <si>
    <t>โครงการ : ..............................................................</t>
  </si>
  <si>
    <t xml:space="preserve">ติดตั้งป้ายความปลอดภัย อาชีวอนามัยฯ
- ป้ายเขตก่อสร้างอันตรายห้ามเข้า 
- ป้ายแสดงรายละเอียดโครงการ 
- ป้ายเตือนความปลอดภัย 
- ป้ายสถิติอุบัติเหตุ 
- ป้ายกฎระเบียบความปลอดภัย 
- ป้ายจุดรวมพล
- ป้ายทางหนีไฟ 
- ป้าย Site Layout &amp; Site Logistics Plan 
- เบอร์โทรศัพท์กรณีเกิดเหตุฉุกเฉิน
- ป้ายผลการตรวจวัดคุณภาพสิ่งแวดล้อม </t>
  </si>
  <si>
    <t xml:space="preserve">บริเวณทางเข้า - ออกของโครงการ จะต้องติดตั้งอุปกรณ์ให้ครบถ้วน ได้แก่ ไฟสัญญาณจราจร (ไฟหมุน), ป้ายเตือนระวัง มีรถเข้า - ออก, ติดตั้งกระจกนูนที่บริเวณทางโค้ง ทางหักมุม และต้องมีผู้ให้สัญญาณขณะมียานพาหนะเข้า - ออกโครงการ </t>
  </si>
  <si>
    <t>ในโครงการจะต้องติดตั้งไฟส่องสว่าง (Emergency Light) และระบบแจ้งเตือน ได้แก่ ลำโพงแจ้งเหตุ หรือสัญญาณแจ้งเหตุเพลิงไหม้ หรืออื่นๆ</t>
  </si>
  <si>
    <t>จัดทำแผงกันฝุ่น (Dust Protection) และแผงกันวัสดุตกหล่น (Catch Fan) โดยใช้วัสดุชนิดไม่ลามไฟ โดยรอบอาคารก่อสร้าง หรือ อาคารรื้อถอน และแสดงรายการคำนวณการติดตั้ง พร้อมทั้งมีวิศวกรลงนามรับรอง</t>
  </si>
  <si>
    <t>กรณีพื้นที่มีหลุมบ่อ มีช่องเปิด และบริเวณริมขอบอาคาร ให้ติดตั้งราวกันตกที่มั่นคงแข็งแรง ตามมาตรฐานความปลอดภัย ได้แก่ ราวกันตกต้องสูงจากพื้น  90 - 110 เซนติเมตร, ราวกลางต้องสูงจากพื้น 40 - 50 เซนติเมตร และ Kick Board ต้องสูงจากพื้น 15 เซนติเมตร</t>
  </si>
  <si>
    <t>จัดให้มีเจ้าหน้าที่รักษาความปลอดภัยบริเวณทางเข้า - ออกโครงการ และต้องดำเนินการดังนี้
- ให้มีการแลกบัตร และลงทะเบียนเพื่อแจ้งความจำนงค์ว่ามาพบใคร 
- ให้มีการแลกบัตรสำหรับผู้ติดต่อ
- จัดให้มีใบขออนุญาตนำของเข้า - ออก โครงการ</t>
  </si>
  <si>
    <t>จัดให้มีอุปกรณ์ป้องกันภัยส่วนบุคคล สำหรับผู้มาติดต่อ ได้แก่ หมวกนิรภัย (Safety Helmet) และเสื้อสะท้อนแสง (ถ้ามี)</t>
  </si>
  <si>
    <t xml:space="preserve">การทำงานบนที่สูง จะต้องสวมใส่อุปกรณ์ป้องกัน ได้แก่ Safety Belt หรือ Safety Harness หรือ Full Body Safety Harness </t>
  </si>
  <si>
    <t xml:space="preserve">การทำงานเชื่อมจะต้องสวมใส่อุปกรณ์ป้องกัน ได้แก่ หน้ากากสำหรับงานเชื่อม  และถุงมือสำหรับงานเชื่อม </t>
  </si>
  <si>
    <t xml:space="preserve">ผู้ปฏิบัติงานต้องสวมใส่อุปกรณ์ป้องกันภัยส่วนบุคคล รวมทั้งแต่งกายสุภาพ เรียบร้อย </t>
  </si>
  <si>
    <t xml:space="preserve">มีการจัดส่งเอกสารขออนุมัติขั้นตอน และวิธีการทำงาน ได้แก่ Method Statement และการประเมินความเสี่ยงด้านความปลอดภัย (JSA) </t>
  </si>
  <si>
    <t>ต้องตัดระบบสาธารณูปโภคที่ติดตั้งเดิมของอาคารทั้งหมด และเคลียวัสดุอุปกรณ์ และวัสดุแหลมคมออกจากพื้นที่ก่อนดำเนินงาน</t>
  </si>
  <si>
    <t>จุดที่ปฏิบัติงานตัด สกัด และทุบทำลาย จะต้องติดตั้งพัดลมดูดอากาศ พร้อมถุงกรอง และฉีดพรมน้ำ เพื่อลดฝุ่นฟุ้งกระจายตลอดระยะเวลาการทำงาน</t>
  </si>
  <si>
    <t>จัดให้มีป้ายแนะนำการใช้เครื่องตอกเสาเข็ม  (Safety Manual) ติดอยู่บริเวณเครื่องจักร</t>
  </si>
  <si>
    <t xml:space="preserve">มีการตรวจสอบอุปกรณ์ของเครื่องจักร และพื้นที่ทำงานประจำวันก่อนเริ่มงาน  โดยมีการติดรายการตรวจสอบ  (Daily Checklist) ที่บริเวณเครื่องจักร  </t>
  </si>
  <si>
    <t xml:space="preserve">เครื่องจักรมีมาตรการป้องกันควันดำ และลดการฟุ้งกระจาย ออกจากเครื่องจักรและอุปกรณ์ โดยกำหนดให้ติดตั้งหม้อกรองไอเสีย  และหรือติดตั้งม่านน้ำรอบบริเวณพื้นที่ก่อสร้าง </t>
  </si>
  <si>
    <t>กรณีที่มีการทำงานใกล้เสาไฟฟ้าหรือเสาส่งคลื่นคมนาคม ต้องติดตั้งอุปกรณ์ครอบสายไฟฟ้าเพื่อป้องกันไฟฟ้ากระโดด และติดตั้งสายดินที่เครื่องจักร</t>
  </si>
  <si>
    <t xml:space="preserve">หลุมเสาเข็มจะต้องมีการปิดปากหลุมด้วยวัสดุที่แข็งแรงด้วยแผ่นเหล็ก หรือแผ่นคอนกรีต </t>
  </si>
  <si>
    <t xml:space="preserve">พื้นที่บริเวณทดสอบเสาเข็ม จะต้องทำการปิดกันพื้นที่ ติดตั้งราวกันตก (Hard Barricade) และป้ายเตือนอันตราย </t>
  </si>
  <si>
    <t xml:space="preserve">หมวด F: งานเสาเข็มเจาะ และกำแพงกันดิน </t>
  </si>
  <si>
    <t>ผู้บังคับเครื่องเสาเข็มเจาะ ต้องได้รับการฝึกอบรมผู้บังคับผู้ควบคุม และมีใบ Certificate ที่ผ่านการอบรม (แสดงเอกสารผ่านการอบรม)</t>
  </si>
  <si>
    <t>จัดให้มีป้ายแนะนำการใช้เครื่องเสาเข็มเจาะ  (Safety Manual) ติดอยู่บริเวณเครื่องจักร</t>
  </si>
  <si>
    <t xml:space="preserve">ไม่มีการจัดเก็บกองดินที่ทำให้กีดขวางการปฏิบัติงานเสาเข็มเจาะ และเมื่อขนย้ายดินออกจากโครงการแล้ว จะต้องทำความสะอาดพื้นที่ทำงาน และหน้าโครงการให้เรียบร้อย  </t>
  </si>
  <si>
    <t xml:space="preserve">อุปกรณ์ไฟฟ้าทุกชนิดต้องใช้ Power Plug และ Power Socket ที่ได้มาตรฐาน มอก. </t>
  </si>
  <si>
    <t xml:space="preserve">ถังลม / ถังแก๊ส และอุปกรณ์ กำหนดต้องมีการดำเนินการดังนี้ 
- สายลม และสายแก๊ส ต้องใช้เข็มขัดรัดสาย และต้องไม่แตกลาย 
- ติดตั้งอุปกรณ์ Flashback Arrestor
- วาล์วแรงดัน ต้องไม่แตกหัก
- ถังลมและถังแก๊ส ต้องวางตั้งตรงอยู่ใน Rack </t>
  </si>
  <si>
    <t>นั่งร้านและค้ำยัน ความสูงตั้งแต่ 2 เมตรขึ้นไป จะต้องมีรูปแบบการประกอบติดตั้ง และรายการคำนวนที่มีวิศวกรโยธาลงนามรับรอง  (แสดงเอกสารรายการคำนวน และรูปแบบประกอบติดตั้ง)</t>
  </si>
  <si>
    <t xml:space="preserve">อุปกรณ์นั่งร้าน ต้องอยู่ในสภาพดี, ไม่ชำรุด, ไม่สึกกร่อน และไม่มีสนิม </t>
  </si>
  <si>
    <t xml:space="preserve">นั่งร้านต้องติดตั้งราวกันตก ที่มีความสูง 90 - 110 เซนติเมตร, ราวกลางสูงจากพื้น 45 เซนติเมตร และ Kick Board สูงจากพื้น 15 เซนติเมตร </t>
  </si>
  <si>
    <t>ต้องไม่ติดตั้งนั่งร้านใกล้สายไฟฟ้าแรงสูง และขณะปฏิบัติงานต้องไม่มีบุคคลอื่นอยู่ใต้นั่งร้าน</t>
  </si>
  <si>
    <t xml:space="preserve">ผู้บังคับ ผู้ให้สัญญาณ ผู้ยึดเกาะวัสดุ และผู้ควบคุมการใช้ปั้นจั่น จะต้องผ่านการอบรม และต้องมีใบรับรองที่ผ่านการอบรม มีอายุไม่เกิน 2 ปี ติดไว้ที่บริเวณฐานปั้นจั่น </t>
  </si>
  <si>
    <t>ต้องมีการตรวจสอบปั้นจั่น และอุปกรณ์ประจำวัน (Daily Checklist) และติดรายการตรวจสอบไว้ที่ฐานปั้นจั่น</t>
  </si>
  <si>
    <t>ขณะที่ปั้นจั่นทำการยกวัสดุ จะต้องมีผู้ให้สัญญาณแก่ผู้บังคับปั้นจั่น อยู่ที่จุดยกวัสดุตลอดเวลา</t>
  </si>
  <si>
    <t>ปั้นจั่นจะต้องได้รับการตรวจสอบ ปจ.1 หรือ ปจ.2 โดยวิศวกรเครื่องกล ระดับสามัญ ตามที่กฎหมายกำหนด (แสดงเอกสารการตรวจ)</t>
  </si>
  <si>
    <t>ติดป้ายแสดงพิกัดน้ำหนักยกของปั้นจั่น (Safe Working Load และ Work Load Limit) ติดไว้ที่บริเวณฐานปั้นจั่น</t>
  </si>
  <si>
    <t>วัสดุอุปกรณ์ต้องใช้เชือกหรือสลิงผูกรัดให้แน่นหนาก่อนยก และต้องติดตั้งเชือกบังคับทิศทาง ขณะทำการยกทุกครั้ง</t>
  </si>
  <si>
    <t>มีการปิดกั้นพื้นที่ขณะทำการยก (Soft Barricade หรือ Hard Barricade) และติดตั้งป้ายแจ้งเตือนอันตราย</t>
  </si>
  <si>
    <t xml:space="preserve">เครื่องจักรกลหนัก และอุปกรณ์ที่ใช้ในการทำงานก่อสร้าง จะต้องมีเอกสารรับรองการตรวจสอบสภาพเครื่องจักรประจำปี (แสดงเอกสารรับรองการตรวจสอบ) </t>
  </si>
  <si>
    <t>ต้องมีการตรวจสอบเครื่องจักรกลหนักประจำวัน (Daily Checklist) และติดรายการตรวจสอบไว้ที่เครื่องจักร</t>
  </si>
  <si>
    <t>ผู้บังคับเครื่องจักรกลหนักจะต้องผ่านการอบรม และต้องมีใบรับรองที่ผ่านการอบรมติดไว้ที่บริเวณเครื่องจักรกลหนัก</t>
  </si>
  <si>
    <t>มีการปิดกั้นพื้นที่ขณะเครื่องจักรกลหนักกำลังทำงาน หรือทำการทดสอบ (Soft Barricade หรือ Hard Barricade) และติดตั้งป้ายแจ้งเตือนอันตราย</t>
  </si>
  <si>
    <t>เครื่องจักรกลหนักที่ใช้พลังงานไฟฟ้าจะต้องติดตั้งสายดินขนาด 16-20 ตารางมิลลิเมตร</t>
  </si>
  <si>
    <t>ลิฟต์จะต้องได้รับการตรวจสอบ ปจ.1 โดยวิศวกรเครื่องกล ระดับสามัญ ตามที่กฎหมายกำหนด (แสดงเอกสารการตรวจ)</t>
  </si>
  <si>
    <t xml:space="preserve">รายการป้ายที่ระบุข้อกำหนดการใช้งาน กำหนดให้มีป้ายดังนี้ 
- ป้ายบอกน้ำหนักบรรทุกสูงสุด
- ป้ายระบุจำนวนคนโดยสาร
- ป้ายระบุจำนวนวัสดุอุปกรณ์ </t>
  </si>
  <si>
    <t>ต้องมีการตรวจสอบอุปกรณ์ และการซ่อมบำรุงประจำเดือน โดยวิศวกรเครื่องกล และติดรายการตรวจสอบไว้ที่ห้องโดยสารลิฟต์</t>
  </si>
  <si>
    <t>ผู้บังคับลิฟต์จะต้องผ่านการอบรม และต้องมีใบรับรองที่ผ่านการอบรมติดไว้ที่บริเวณห้องโดยสารลิฟต์</t>
  </si>
  <si>
    <t>ต้องมีการตรวจสอบอุปกรณ์ และการซ่อมบำรุงประจำวัน และติดรายการตรวจสอบไว้ที่ห้องโดยสารลิฟต์</t>
  </si>
  <si>
    <t>ผู้ขับลิฟต์จะต้องมีวิทยุสื่อสารที่ใช้ในการติดต่อสื่อสารได้ตลอดเวลา</t>
  </si>
  <si>
    <t>ลิฟต์ที่เป็นสะพานทางเดินแบบผลักเข้า - ผลักออกได้ จะต้องติดตั้งป้ายเตือนอันตราย และทาสีขาวแดงบริเวณพื้น และราวกันตก</t>
  </si>
  <si>
    <t xml:space="preserve">รวมหมวด F: งานเสาเข็มเจาะ และกำแพงกันดิน </t>
  </si>
  <si>
    <t xml:space="preserve">ให้ติดตั้งป้ายเตือนที่บริเวณหน้าทางเข้าพื้นที่ทำงานอับอากาศ ดังนี้  
- ป้ายพื้นที่อับอากาศอันตรายห้ามเข้า 
- ป้าย Safety Sign </t>
  </si>
  <si>
    <t>หมวด N: การทำความสะอาด และการจัดเก็บวัสดุอุปกรณ์ที่ใช้ในการก่อสร้าง</t>
  </si>
  <si>
    <t xml:space="preserve">การจัดเก็บวัสดุอุปกรณ์ต้องไม่กีดขวางทางสัญจร, ไม่กีดขวางทางหนีไฟ และห่างจากขอบอาคารอย่างน้อย 1.50 เมตร </t>
  </si>
  <si>
    <t>ต้องกำหนดจุดทิ้งขยะในโครงการ และแยกสีถังขยะตามแต่ละชนิด เช่น สีเขียว, สีแดง, สีฟ้า, สีเหลือง และขยะเศษวัสดุ</t>
  </si>
  <si>
    <t>กรณีที่มีสโตร์จัดเก็บสารเคมี ต้องดำเนินการดังนี้ 
- ติดตั้งป้าย Safety Data Sheet บริเวณด้านหน้าสโตร์จัดเก็บสารเคมี 
- ต้องมีถาดรอง หรือทรายซับสารเคมี เพื่อป้องกันกรณีสารเคมีหก หรือรั่วไหลออกมา</t>
  </si>
  <si>
    <t xml:space="preserve">มีทางระบายน้ำภายใน และภายนอกโครงการ รวมทั้งมีบ่อตกตะกอนก่อนปล่อยออกสู่สาธารณะ </t>
  </si>
  <si>
    <t>สโตร์จัดเก็บถังลม และถังแก๊ส จะต้องดำเนินการดังนี้
-  มีการแยกห้องจัดเก็บถังลม และถังแก๊ส และภายในห้องจัดเก็บต้องมีอากาศถ่ายเทได้สะดวก
-  มี Safety Data Sheet และป้ายแจ้งเตือนอันตราย ติดที่บริเวณหน้าห้องจัดเก็บถังลม และถังแก็ส
-  มีถังดับเพลิงชนิดที่เหมาะสมกับเชื้อเพลิง ติดไว้ที่หน้าห้องจัดเก็บถังลม และถังแก็ส</t>
  </si>
  <si>
    <t>รวมหมวด N: การทำความสะอาด และการจัดเก็บวัสดุอุปกรณ์ที่ใช้ในการก่อสร้าง</t>
  </si>
  <si>
    <t xml:space="preserve">จัดให้มีห้องน้ำแยกชาย - หญิง ให้เพียงพอต่อจำนวนคนที่ปฏิบัติงานในโครงการ และมีการทำความสะอาดเป็นประจำ </t>
  </si>
  <si>
    <t>มีแผนงานด้านความปลอดภัย (Safety Plan) และเอกสารการประเมินความเสี่ยง (Job Safety Analysis)</t>
  </si>
  <si>
    <t>มีการติดตั้งถังดับเพลิงชนิดที่เหมาะสมประจำชั้น และทางหนีไฟ โดยมีการตรวจสอบเป็นประจำทุกเดือน และติดรายการตรวจสอบไว้ที่ถังดับเพลิง</t>
  </si>
  <si>
    <t xml:space="preserve">จัดให้มีอุปกรณ์ช่วยเหลือกรณีเกิดเหตุฉุกเฉิน ได้แก่ First Aid Kit, เปลสนาม และถังออกซิเจน </t>
  </si>
  <si>
    <t>ห้ามตั้งแคมป์คนงาน และห้ามคนงานพักอาศัยในโครงการ</t>
  </si>
  <si>
    <t>กรณีที่มีการจัดตั้งร้านค้าในโครงการ จะต้องจัดตั้งอยู่ในพื้นที่ปลอดภัย และเป็นระเบียบเรียบร้อย ไม่กีดขวางต่อการทำงาน</t>
  </si>
  <si>
    <t xml:space="preserve">มีเจ้าหน้าที่ความปลอดภัยที่ขึ้นทะเบียนต่อกรมสวัสดิการแรงงานเขตหรือแรงงานจังหวัด ตามที่กฎหมายกำหนด (แสดงเอกสารขึ้นทะเบียน) </t>
  </si>
  <si>
    <t>มีการจัดประชุม Safety Meeting และมีการจัดส่งรายงานการประชุม Safety Meeting  เป็นประจำ ทุกสัปดาห์</t>
  </si>
  <si>
    <t>มีการจัดส่งรายงาน จป.ว ทุก 6 เดือน ให้แก่กรมสวัสดิการแรงงานเขต หรือแรงงานจังหวัด (แสดงเอกสารหลักฐาน)</t>
  </si>
  <si>
    <t>จัดทำแผน และซ้อมอพยพหนีไฟประจำปี (แสดงเอกสารหลักฐาน)</t>
  </si>
  <si>
    <t xml:space="preserve">จัดทำบอร์ดข้อมูลข่าวสารความปลอดภัยในการทำงาน เช่น โรคประจำฤดูกาล โรคติดต่อร้ายแรง เป็นต้น </t>
  </si>
  <si>
    <t>ติดตั้งรั้วชั่วคราวตามแนวพื้นที่ก่อสร้าง กำหนดระดับความสูงดังนี้
- อาคารที่ไม่ได้ขอ EIA กำหนดความสูงไม่ต่ำกว่า 2 เมตร
- อาคารที่ขอ EIA กำหนดความสูงไม่ต่ำกว่า 6 เมตร
- กรณีที่มีการรื้อถอนรั้วชั่วคราว ต้องมีเอกสารขออนุญาตทำงาน และมีการอนุมัติการทำงาน
   มาแสดง</t>
  </si>
  <si>
    <t>ขณะปฏิบัติงาน Vibro Hammer ต้องดำเนินการ ดังนี้
- ต้องตรวจสอบโครงสร้างของสิ่งปลูกสร้างโดยรอบโครงการก่อน (แสดงเอกสารการตรวจสอบ)
  ก่อนกดปลอกเหล็ก (Temporary Steel Casing) ลงดิน 
- ต้องมีผู้ให้สัญญาณขณะกด / ดึงปลอก Casing และต้องติดตั้งสลิงประคองที่ Vibro Hammer 
  ตลอดเวลา</t>
  </si>
  <si>
    <t>ผู้ปฏิบัติงานในพื้นที่อับอากาศ ต้องดำเนินการดังนี้ 
- ผู้ปฏิบัติงานต้องได้รับการตรวจสุขภาพ และได้รับความเห็นจากแพทย์ ให้สามารถทำงาน
  ในพื้นที่อับอากาศได้ และมีใบรับรองแพทย์ติดไว้ที่ทางเข้างานที่อับอากาศ
- ผู้ปฏิบัติงานจะต้องผ่านการอบรม และต้องมีใบรับรองที่ผ่านการอบรม มีอายุไม่เกิน 5 ปี 
   ติดไว้ที่ทางเข้างานที่อับอากาศ</t>
  </si>
  <si>
    <t>การปฎิบัติงานในพื้นที่อับอากาศ จะต้องดำเนินการ และติดเอกสารไว้หน้าทางเข้า ดังนี้ 
- เอกสารการขออนุญาตก่อนปฏิบัติงาน (Work Permit) 
- ติดตั้งระบบระบายอากาศให้เพียงพอในบริเวณที่ทำงาน และปริมาณของออกซิเจนใน
  พื้นที่ทำงานต้องไม่น้อยกว่า  19.5 - 23.5% O2   
- เอกสารการวัดปริมาณไอระเหยของสารไวไฟจะต้องไม่เกิน (0-5) % LEL  
- เอกสารการวัดอุณหภูมิจะต้องไม่เกิน 40 องศาเซลเซียส
- จัดเตรียมถังดับเพลิงให้เหมาะสมกับพื้นที่ทำงาน
- มีผู้ช่วยเหลือกรณีเกิดเหตุฉุกเฉิน ที่ผ่านการอบรม และมีใบรับรองที่มีอายุไม่เกิน 5 ปี  
  พร้อมทั้งอุปกรณ์ช่วยเหลือกรณีเกิดเหตุฉุกเฉินตลอดเวลาที่มีการทำงาน</t>
  </si>
  <si>
    <t xml:space="preserve">ตู้ไฟฟ้าหลัก และตู้ไฟฟ้าย่อยทุกตู้ในโครงการ กำหนดต้องมีการดำเนินการดังนี้ 
- ช่างไฟฟ้าต้องผ่านการอบรมเกี่ยวกับการทำงานด้านไฟฟ้า และติดใบผ่านการอบรม 
   และเบอร์โทรศัพท์ติดต่อ พร้อมรูปถ่ายของช่างไฟฟ้า 
- มีแผนผังวงจรไฟฟ้า (Single Line Diagrame) ที่มีการลงนามรับรองโดยวิศวกร 
- ต้องติดตั้งสวิทซ์ตัดตอนอัตโนมัติ Earth Leak Circuit Breaker (ELCB)
- ติดตั้งสายดิน
- ไม่เปิดบานประตูตู้ไฟฟ้าทิ้งไว้ 
- ติดป้ายเตือน "ระวังอันตรายไฟฟ้าแรงสูง"  
- มีการตรวจสอบตู้ไฟฟ้าประจำวัน และติดสัญลักษณ์แสดงการตรวจสอบ  </t>
  </si>
  <si>
    <t xml:space="preserve">การปฏิบัติงานนั่งร้านกำหนดให้ดำเนินการดังนี้   
- ปิดกั้นพื้นที่ปฏิบัติงานด้วย ธงขาว - แดง
- ติดป้ายเตือนอันตราย ป้าย TAG (เขียว : สามารถใช้งานได้ / แดง : ห้ามใช้งาน) 
- ป้ายบังคับสวมใส่อุปกรณ์ป้องกันอันตรายส่วนบุคคลสำหรับงานบนที่สูง 
  (หมวก รองเท้า หุ้มส้น เข็มขัดนิรภัย) 
- ป้ายระบุน้ำหนักบรรทุกสูงสุด (Work Load Limit) </t>
  </si>
  <si>
    <t xml:space="preserve">จัดให้มีการรักษาพยาบาลเบื้องต้น ภายในหน่วยงานก่อสร้างดังนี้
- มีกล่องปฐมพยาบาล First Aid Kit สำหรับการปฐมพยาบาลเบื้องต้น 
- กรณีที่มีลูกจ้างปฏิบัติงานตั้งแต่ 200 คนขึ้นไป จะต้องจัดให้มีห้องพยาบาล และเตียงคนไข้
  อย่างเพียงพอ 
- กรณีที่มีลูกจ้างปฏิบัติงานตั้งแต่ 200 คน ขึ้นไป จะต้องมีพยาบาลประจำโครงการตลอด
   เวลาทำงาน และมีแพทย์ปฏิบัติงานไม่น้อยกว่าสัปดาห์ละ 2 ครั้ง หรือไม่น้อยกว่า 6 ชั่วโมง
   ต่อสัปดาห์
- กรณีที่มีลูกจ้างปฏิบัติงานตั้งแต่ 1,000 คน ขึ้นไป จะต้องมีพยาบาลประจำโครงการตลอดเวลา  
  2 ท่าน และมีแพทย์ปฏิบัติงานไม่น้อยกว่าสัปดาห์ละ 3 ครั้ง หรือไม่น้อยกว่า 12 ชั่วโมงต่อสัปดาห์
- กรณีที่มีลูกจ้างปฏิบัติงานตั้งแต่ 200 หรือ 1,000 คนขึ้นไป หากโครงการไม่มีการจัดแพทย์ 
   หรือพยาบาลประจำโครงการ จะต้องมีการขออนุญาตให้ใช้สถานพยาบาล แทนการจัดให้
   มีแพทย์ และพยาบาลตรวจรักษาประจำโครงการ (ขอดูเอกสารขออนุญาตแบบ กสว. 1 
   และ กสว.2) </t>
  </si>
  <si>
    <t>หมวด G: พื้นที่ทำงานอับอากาศ</t>
  </si>
  <si>
    <t>รวมหมวด G: สถานที่อับอากาศ</t>
  </si>
  <si>
    <t>หมวด H: งานไฟฟ้า/อุปกรณ์ไฟฟ้า</t>
  </si>
  <si>
    <t>รวมหมวด H: งานไฟฟ้า/อุปกรณ์ไฟฟ้า</t>
  </si>
  <si>
    <t>หมวด I: งานเชื่อม และงานที่ใช้ความร้อนและก่อให้เกิดประกายไฟ</t>
  </si>
  <si>
    <t>รวมหมวด I: งานเชื่อม และงานที่ใช้ความร้อนและก่อให้เกิดประกายไฟ</t>
  </si>
  <si>
    <t>หมวด J: นั่งร้าน</t>
  </si>
  <si>
    <t>รวมหมวด J: นั่งร้าน</t>
  </si>
  <si>
    <t xml:space="preserve">หมวด K: หมวดปั้นจั่น </t>
  </si>
  <si>
    <t xml:space="preserve">รวมหมวด K: หมวดปั้นจั่น </t>
  </si>
  <si>
    <t>หมวด L: หมวดเครื่องจักรกลหนัก (เช่น Backhoe, Barbender, Air Generator ฯลฯ)</t>
  </si>
  <si>
    <t>รวมหมวด L: หมวดเครื่องจักรกลหนัก (เช่น Backhoe, Barbender, Air Generator ฯลฯ)</t>
  </si>
  <si>
    <t>หมวด M: ลิฟต์ชั่วคราว</t>
  </si>
  <si>
    <t>รวมหมวด M: ลิฟต์ชั่วคราว</t>
  </si>
  <si>
    <t xml:space="preserve">จัดให้มีแสงสว่างในพื้นที่ทำงานที่เพียงพอต่อการทำงาน </t>
  </si>
  <si>
    <t xml:space="preserve">ปิดกั้นพื้นที่งานที่มีความเสี่ยง ได้แก่ งานบนที่สูง, งานที่ก่อให้เกิดประกายไฟ, บริเวณที่มีหลุมบ่อ ทางลาด, บริเวณริมขอบอาคาร, บริเวณที่มีเครื่องจักรทำงาน และงานอื่นๆ ที่ก่อให้เกิดความเสี่ยง </t>
  </si>
  <si>
    <t xml:space="preserve">กรณีพื้นที่ขุดเจาะสำหรับงานระบบ จะต้องดำเนินการดังนี้ 
- มีแผ่นโลหะปิดคลุมบริเวณที่เสี่ยงต่อการพลัดตก 
- ติดตั้งป้ายเตือนอันตราย ได้แก่ ระวังหลุมลึก </t>
  </si>
  <si>
    <t xml:space="preserve">ไม่มีการจัดเก็บกองดินที่ทำให้กีดขวางการปฏิบัติงาน และเมื่อขนย้ายดินออกจากโครงการแล้ว จะต้องทำความสะอาดพื้นที่ทำงาน และหน้าโครงการให้เรียบร้อย   </t>
  </si>
  <si>
    <t xml:space="preserve">จัดทีมทำความสะอาดให้เพียงพอต่อกิจกรรมที่เกิดขึ้นในโครงการ </t>
  </si>
  <si>
    <t>จัดให้มีจุดล้างทำความสะอาดล้อรถก่อนออกจากโครงการตามที่โครงการกำหนด</t>
  </si>
  <si>
    <t>มีผู้เฝ้าระวังเหตุเพลิงไหม้ (Fire Watch) พร้อมถังดับเพลิงชนิดที่เหมาะสมกับเชื้อเพลิง ณ จุดปฏิบัติงานตลอดเวลา</t>
  </si>
  <si>
    <t xml:space="preserve">สายไฟฟ้าจะต้องยกสูงจากพื้น และจัดให้เป็นระเบียบ </t>
  </si>
  <si>
    <t xml:space="preserve">พื้นที่ขุดเจาะ จะต้องดำเนินการดังนี้ 
- ต้องมีบันไดขึ้น - ลง ที่มั่นคงและแข็งแรง
- ติดตั้งราวกันตกชนิด Hard Brricade
- ต้องมีอุปกรณ์สื่อสารที่สามารถใช้งานได้เมื่อเกิดเหตุการณ์ฉุกเฉิน
- ต้องจัดให้มีเครื่องสูบน้ำที่มีประสิทธิภาพพร้อมใช้งาน
- ติดตั้งป้ายเตือนอันตราย ได้แก่ ระวังหลุมลึก และระวังเครื่องจักรกำลังปฏิบัติงาน
- ต้องมีเครื่องระบายอากาศ (กรณีที่มีความลึกตั้งแต่ 2 เมตรขึ้นไป) 
- ต้องมีเชือกช่วยชีวิตในพื้นที่ทำงาน, มีเข็มขัดนิรภัย และอุปกรณ์เกาะเกี่ยวในระหว่าง
  การทำงาน (กรณีที่มีความลึกตั้งแต่ 2 เมตรขึ้นไป)  </t>
  </si>
  <si>
    <t xml:space="preserve">จัดให้มีพื้นที่ No Hat Zone สำหรับพนักงาน และผู้มาติดต่อ ตั้งแต่ทางเข้า - ออกหน้าโครงการ จนถึงสำนักงานโครงการ โดยพื้นที่ดังกล่าว จะต้องมีลักษณะเป็น Cover Walk Way หรือ 
Walk Way และกรณีที่มีการก่อสร้างมากกว่า 1 อาคาร จะต้องจัดทำ Cover Walk Way เชื่อมระหว่างอาคาร </t>
  </si>
  <si>
    <t xml:space="preserve">เครื่องเชื่อมที่ปฏิบัติงานต้องอยู่ในสภาพที่ดี และได้รับการตรวจสอบ ดังนี้
- มีการตรวจสอบเครื่องเชื่อม และติดสัญลักษณ์แสดงการตรวจสอบประจำเดือน
- ต้องใช้สายดินขนาด 16-20 ตารางมิลลิเมตร 
- สายดิน, สายเชื่อม, สายคีบ และฉนวนต้องอยู่ในสภาพดี
- เครื่องเชื่อมจะต้องมีขั้วต่อสายเข้า - สายออกจากตู้ </t>
  </si>
  <si>
    <t>การปฏิบัติงานเชื่อม ต้องดำเนินการดังนี้ 
- นำวัสดุที่ติดไฟ เช่น แผ่นไม้อัด, กระดาษลัง อื่นๆ ออกจากพื้นที่ทำงาน  
- ปิดกั้นพื้นที่ปฏิบัติงานด้วย ธงขาว - แดง และติดป้ายเตือนอันตราย
- มีผ้าใบทนไฟ  หรือถาดรองสะเก็ดไฟ บริเวณที่ทำงานเชื่อม (ห้ามใช้ผ้าใบบลูชีท)</t>
  </si>
  <si>
    <t xml:space="preserve">100% = มีครบถ้วน สวยงาม ถูกต้อง
75% = มีครบถ้วน ซีดเล็กน้อย ไม่สวยงาม
50% = มีครบถ้วน แต่ชำรุด   
25% = มีไม่ครบ ชำรุด เสื่อมสภาพ 
0% = ไม่มี ไม่ทำ </t>
  </si>
  <si>
    <t>จำนวนหัวข้อที่ออกเอกสาร NCR เพื่อให้ผู้รับเหมาแก้ไขแล้ว</t>
  </si>
  <si>
    <t>ตำแหน่ง</t>
  </si>
  <si>
    <t>ไม่ได้ออกเอกสาร</t>
  </si>
  <si>
    <t>ออกเอกสารแล้ว</t>
  </si>
  <si>
    <t>สูตร  การออกเอกสาร NCR เพื่อให้ผู้รับเหมาแก้ไขโดย PAC</t>
  </si>
  <si>
    <t>การให้ความสำคัญในออกเอกสาร NCR เพื่อให้ผู้รับเหมาแก้ไข 
โดย PACNS  คิดเป็น %</t>
  </si>
  <si>
    <t>เลขที่ NCR ที่ออกแล้ว</t>
  </si>
  <si>
    <t>ไม่ได้ออก</t>
  </si>
  <si>
    <t>ออกแล้ว</t>
  </si>
  <si>
    <t>การออกเอกสาร NCR เพื่อให้ผู้รับเหมาแก้ไข
โดย PACNS</t>
  </si>
  <si>
    <t xml:space="preserve">การให้คะแนนขึ้นอยู่กับลักษณะของโครงการว่า พื้นที่ก่อสร้างห่างจากพื้นที่ทางเดินแค่ไหน ผู้ตรวจต้องบันทึกข้อมูลการตรวจเพิ่ม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</si>
</sst>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#,##0.0"/>
    <numFmt numFmtId="189" formatCode="[$-107041E]d\ mmmm\ yyyy;@"/>
  </numFmts>
  <fonts count="3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22"/>
      <color theme="1"/>
      <name val="Angsana New"/>
      <family val="1"/>
    </font>
    <font>
      <b/>
      <sz val="11"/>
      <color theme="1"/>
      <name val="Tahoma"/>
      <family val="2"/>
      <charset val="222"/>
      <scheme val="minor"/>
    </font>
    <font>
      <b/>
      <sz val="18"/>
      <color theme="1"/>
      <name val="Angsana New"/>
      <family val="1"/>
    </font>
    <font>
      <sz val="14"/>
      <color theme="1"/>
      <name val="Angsana New"/>
      <family val="1"/>
    </font>
    <font>
      <b/>
      <sz val="16"/>
      <name val="Angsana New"/>
      <family val="1"/>
    </font>
    <font>
      <b/>
      <sz val="18"/>
      <name val="Angsana New"/>
      <family val="1"/>
    </font>
    <font>
      <b/>
      <sz val="14"/>
      <name val="Angsana New"/>
      <family val="1"/>
    </font>
    <font>
      <sz val="11"/>
      <color theme="1"/>
      <name val="Tahoma"/>
      <family val="2"/>
      <charset val="222"/>
      <scheme val="minor"/>
    </font>
    <font>
      <sz val="14"/>
      <name val="Angsana New"/>
      <family val="1"/>
    </font>
    <font>
      <sz val="14"/>
      <color rgb="FFFF0000"/>
      <name val="Angsana New"/>
      <family val="1"/>
    </font>
    <font>
      <sz val="14"/>
      <name val="Wingdings 2"/>
      <family val="1"/>
      <charset val="2"/>
    </font>
    <font>
      <b/>
      <sz val="14"/>
      <color theme="1"/>
      <name val="Angsana New"/>
      <family val="1"/>
    </font>
    <font>
      <b/>
      <sz val="16"/>
      <color theme="1"/>
      <name val="Angsana New"/>
      <family val="1"/>
    </font>
    <font>
      <sz val="12"/>
      <name val="Wingdings 2"/>
      <family val="1"/>
      <charset val="2"/>
    </font>
    <font>
      <sz val="12"/>
      <name val="Angsana New"/>
      <family val="1"/>
    </font>
    <font>
      <sz val="11"/>
      <color rgb="FFFF0000"/>
      <name val="Tahoma"/>
      <family val="2"/>
      <charset val="222"/>
      <scheme val="minor"/>
    </font>
    <font>
      <b/>
      <sz val="11"/>
      <color rgb="FFFF0000"/>
      <name val="Tahoma"/>
      <family val="2"/>
      <charset val="222"/>
      <scheme val="minor"/>
    </font>
    <font>
      <sz val="11"/>
      <name val="Tahoma"/>
      <family val="2"/>
      <charset val="222"/>
      <scheme val="minor"/>
    </font>
    <font>
      <sz val="16"/>
      <color theme="1"/>
      <name val="Tahoma"/>
      <family val="2"/>
      <charset val="222"/>
      <scheme val="minor"/>
    </font>
    <font>
      <b/>
      <sz val="9"/>
      <color indexed="81"/>
      <name val="Tahoma"/>
      <family val="2"/>
    </font>
    <font>
      <sz val="11"/>
      <name val="Tahoma"/>
      <family val="2"/>
      <scheme val="minor"/>
    </font>
    <font>
      <sz val="14"/>
      <color theme="1"/>
      <name val="Tahoma"/>
      <family val="2"/>
      <scheme val="minor"/>
    </font>
    <font>
      <sz val="14"/>
      <name val="Tahoma"/>
      <family val="2"/>
      <scheme val="minor"/>
    </font>
    <font>
      <b/>
      <sz val="18"/>
      <name val="Wingdings 2"/>
      <family val="1"/>
      <charset val="2"/>
    </font>
    <font>
      <sz val="16"/>
      <color theme="1"/>
      <name val="Tahoma"/>
      <family val="2"/>
      <scheme val="minor"/>
    </font>
    <font>
      <sz val="14"/>
      <color rgb="FFFF0000"/>
      <name val="Wingdings 2"/>
      <family val="1"/>
      <charset val="2"/>
    </font>
    <font>
      <sz val="12"/>
      <color rgb="FFC00000"/>
      <name val="Wingdings 2"/>
      <family val="1"/>
      <charset val="2"/>
    </font>
    <font>
      <sz val="14"/>
      <color rgb="FFC00000"/>
      <name val="Angsana New"/>
      <family val="1"/>
    </font>
    <font>
      <sz val="14"/>
      <color rgb="FFC00000"/>
      <name val="Wingdings 2"/>
      <family val="1"/>
      <charset val="2"/>
    </font>
    <font>
      <b/>
      <sz val="18"/>
      <color theme="1"/>
      <name val="Wingdings 2"/>
      <family val="1"/>
      <charset val="2"/>
    </font>
    <font>
      <b/>
      <sz val="11"/>
      <color theme="1"/>
      <name val="Wingdings 2"/>
      <family val="1"/>
      <charset val="2"/>
    </font>
    <font>
      <sz val="18"/>
      <color theme="1"/>
      <name val="Angsana New"/>
      <family val="1"/>
    </font>
  </fonts>
  <fills count="2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C4DED2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rgb="FFF3F3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0" fontId="9" fillId="0" borderId="0"/>
    <xf numFmtId="0" fontId="9" fillId="0" borderId="0"/>
  </cellStyleXfs>
  <cellXfs count="972">
    <xf numFmtId="0" fontId="0" fillId="0" borderId="0" xfId="0"/>
    <xf numFmtId="0" fontId="3" fillId="0" borderId="0" xfId="0" applyFont="1"/>
    <xf numFmtId="9" fontId="7" fillId="2" borderId="2" xfId="0" applyNumberFormat="1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/>
    </xf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0" fillId="5" borderId="0" xfId="0" applyFill="1"/>
    <xf numFmtId="0" fontId="6" fillId="6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5" fillId="0" borderId="0" xfId="0" applyFont="1"/>
    <xf numFmtId="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5" fillId="0" borderId="0" xfId="3" applyFont="1" applyAlignment="1">
      <alignment horizontal="center" vertical="center"/>
    </xf>
    <xf numFmtId="0" fontId="5" fillId="0" borderId="0" xfId="3" applyFont="1"/>
    <xf numFmtId="0" fontId="9" fillId="0" borderId="0" xfId="3"/>
    <xf numFmtId="0" fontId="5" fillId="0" borderId="0" xfId="3" applyFont="1" applyAlignment="1">
      <alignment vertical="center"/>
    </xf>
    <xf numFmtId="0" fontId="9" fillId="0" borderId="0" xfId="3" applyAlignment="1">
      <alignment horizontal="center"/>
    </xf>
    <xf numFmtId="0" fontId="5" fillId="0" borderId="14" xfId="3" applyFont="1" applyBorder="1" applyAlignment="1">
      <alignment vertical="center"/>
    </xf>
    <xf numFmtId="0" fontId="10" fillId="0" borderId="0" xfId="3" applyFont="1" applyAlignment="1">
      <alignment vertical="center" wrapText="1"/>
    </xf>
    <xf numFmtId="16" fontId="5" fillId="10" borderId="2" xfId="3" applyNumberFormat="1" applyFont="1" applyFill="1" applyBorder="1" applyAlignment="1">
      <alignment horizontal="center"/>
    </xf>
    <xf numFmtId="16" fontId="5" fillId="0" borderId="2" xfId="3" applyNumberFormat="1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5" fillId="10" borderId="2" xfId="3" applyFont="1" applyFill="1" applyBorder="1" applyAlignment="1">
      <alignment horizontal="center"/>
    </xf>
    <xf numFmtId="0" fontId="5" fillId="0" borderId="14" xfId="3" applyFont="1" applyBorder="1"/>
    <xf numFmtId="0" fontId="5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2" fillId="0" borderId="0" xfId="0" applyFont="1"/>
    <xf numFmtId="0" fontId="22" fillId="0" borderId="0" xfId="0" applyFont="1" applyAlignment="1">
      <alignment horizontal="left"/>
    </xf>
    <xf numFmtId="9" fontId="10" fillId="0" borderId="0" xfId="0" applyNumberFormat="1" applyFont="1" applyAlignment="1">
      <alignment horizontal="left" vertical="center"/>
    </xf>
    <xf numFmtId="9" fontId="10" fillId="0" borderId="0" xfId="0" applyNumberFormat="1" applyFont="1" applyAlignment="1">
      <alignment horizontal="center" vertical="center"/>
    </xf>
    <xf numFmtId="9" fontId="10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horizontal="left" vertical="center"/>
    </xf>
    <xf numFmtId="0" fontId="23" fillId="0" borderId="0" xfId="0" applyFont="1"/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6" xfId="0" applyFont="1" applyBorder="1" applyAlignment="1">
      <alignment vertical="center"/>
    </xf>
    <xf numFmtId="0" fontId="23" fillId="0" borderId="1" xfId="0" applyFont="1" applyBorder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2" fontId="6" fillId="13" borderId="2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2" fontId="6" fillId="12" borderId="2" xfId="0" applyNumberFormat="1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vertical="center"/>
    </xf>
    <xf numFmtId="0" fontId="6" fillId="17" borderId="2" xfId="0" applyFont="1" applyFill="1" applyBorder="1" applyAlignment="1">
      <alignment horizontal="center" vertical="center"/>
    </xf>
    <xf numFmtId="2" fontId="6" fillId="17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16" borderId="2" xfId="0" applyFont="1" applyFill="1" applyBorder="1" applyAlignment="1">
      <alignment horizontal="center" vertical="center"/>
    </xf>
    <xf numFmtId="2" fontId="6" fillId="16" borderId="2" xfId="0" applyNumberFormat="1" applyFont="1" applyFill="1" applyBorder="1" applyAlignment="1">
      <alignment horizontal="center" vertical="center"/>
    </xf>
    <xf numFmtId="0" fontId="6" fillId="21" borderId="2" xfId="0" applyFont="1" applyFill="1" applyBorder="1" applyAlignment="1">
      <alignment horizontal="center" vertical="center"/>
    </xf>
    <xf numFmtId="0" fontId="6" fillId="14" borderId="2" xfId="0" applyFont="1" applyFill="1" applyBorder="1" applyAlignment="1">
      <alignment horizontal="center" vertical="center"/>
    </xf>
    <xf numFmtId="0" fontId="6" fillId="20" borderId="2" xfId="0" applyFont="1" applyFill="1" applyBorder="1" applyAlignment="1">
      <alignment horizontal="center" vertical="center"/>
    </xf>
    <xf numFmtId="0" fontId="6" fillId="19" borderId="2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0" fontId="6" fillId="22" borderId="2" xfId="0" applyFont="1" applyFill="1" applyBorder="1" applyAlignment="1">
      <alignment horizontal="center" vertical="center"/>
    </xf>
    <xf numFmtId="0" fontId="6" fillId="23" borderId="2" xfId="0" applyFont="1" applyFill="1" applyBorder="1" applyAlignment="1">
      <alignment horizontal="center" vertical="center"/>
    </xf>
    <xf numFmtId="0" fontId="26" fillId="0" borderId="0" xfId="0" applyFont="1"/>
    <xf numFmtId="0" fontId="14" fillId="5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/>
    </xf>
    <xf numFmtId="2" fontId="6" fillId="5" borderId="11" xfId="0" applyNumberFormat="1" applyFont="1" applyFill="1" applyBorder="1" applyAlignment="1">
      <alignment horizontal="center" vertical="center" wrapText="1"/>
    </xf>
    <xf numFmtId="2" fontId="14" fillId="5" borderId="11" xfId="0" applyNumberFormat="1" applyFont="1" applyFill="1" applyBorder="1" applyAlignment="1">
      <alignment horizontal="center" vertical="center"/>
    </xf>
    <xf numFmtId="2" fontId="6" fillId="5" borderId="11" xfId="0" applyNumberFormat="1" applyFont="1" applyFill="1" applyBorder="1" applyAlignment="1">
      <alignment horizontal="center" vertical="center"/>
    </xf>
    <xf numFmtId="0" fontId="26" fillId="5" borderId="0" xfId="0" applyFont="1" applyFill="1"/>
    <xf numFmtId="3" fontId="7" fillId="10" borderId="1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8" fillId="11" borderId="10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88" fontId="7" fillId="11" borderId="11" xfId="1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vertical="center"/>
      <protection locked="0"/>
    </xf>
    <xf numFmtId="0" fontId="8" fillId="3" borderId="11" xfId="0" applyFont="1" applyFill="1" applyBorder="1" applyAlignment="1" applyProtection="1">
      <alignment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5" fillId="0" borderId="2" xfId="2" applyFont="1" applyBorder="1" applyAlignment="1" applyProtection="1">
      <alignment horizontal="center" vertical="center"/>
      <protection locked="0"/>
    </xf>
    <xf numFmtId="0" fontId="10" fillId="0" borderId="2" xfId="2" applyFont="1" applyBorder="1" applyAlignment="1" applyProtection="1">
      <alignment horizontal="center" vertical="center"/>
      <protection locked="0"/>
    </xf>
    <xf numFmtId="0" fontId="8" fillId="10" borderId="2" xfId="0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8" fillId="11" borderId="10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5" fillId="0" borderId="2" xfId="2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2" fontId="6" fillId="3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2" fontId="6" fillId="12" borderId="2" xfId="0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 applyProtection="1">
      <protection locked="0"/>
    </xf>
    <xf numFmtId="2" fontId="6" fillId="13" borderId="2" xfId="0" applyNumberFormat="1" applyFont="1" applyFill="1" applyBorder="1" applyAlignment="1" applyProtection="1">
      <alignment horizontal="center" vertical="center"/>
      <protection locked="0"/>
    </xf>
    <xf numFmtId="2" fontId="6" fillId="16" borderId="2" xfId="0" applyNumberFormat="1" applyFont="1" applyFill="1" applyBorder="1" applyAlignment="1" applyProtection="1">
      <alignment horizontal="center" vertical="center"/>
      <protection locked="0"/>
    </xf>
    <xf numFmtId="2" fontId="6" fillId="17" borderId="2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Protection="1">
      <protection locked="0"/>
    </xf>
    <xf numFmtId="0" fontId="6" fillId="19" borderId="2" xfId="0" applyFont="1" applyFill="1" applyBorder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18" borderId="2" xfId="0" applyFont="1" applyFill="1" applyBorder="1" applyAlignment="1" applyProtection="1">
      <alignment horizontal="center" vertical="center"/>
      <protection locked="0"/>
    </xf>
    <xf numFmtId="0" fontId="6" fillId="20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6" fillId="14" borderId="2" xfId="0" applyFont="1" applyFill="1" applyBorder="1" applyAlignment="1" applyProtection="1">
      <alignment horizontal="center" vertical="center"/>
      <protection locked="0"/>
    </xf>
    <xf numFmtId="0" fontId="6" fillId="21" borderId="2" xfId="0" applyFont="1" applyFill="1" applyBorder="1" applyAlignment="1" applyProtection="1">
      <alignment horizontal="center" vertical="center"/>
      <protection locked="0"/>
    </xf>
    <xf numFmtId="0" fontId="6" fillId="22" borderId="2" xfId="0" applyFont="1" applyFill="1" applyBorder="1" applyAlignment="1" applyProtection="1">
      <alignment horizontal="center" vertical="center"/>
      <protection locked="0"/>
    </xf>
    <xf numFmtId="0" fontId="6" fillId="23" borderId="2" xfId="0" applyFont="1" applyFill="1" applyBorder="1" applyAlignment="1" applyProtection="1">
      <alignment horizontal="center" vertical="center"/>
      <protection locked="0"/>
    </xf>
    <xf numFmtId="0" fontId="26" fillId="0" borderId="0" xfId="0" applyFont="1" applyProtection="1"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 wrapText="1"/>
      <protection locked="0"/>
    </xf>
    <xf numFmtId="2" fontId="6" fillId="5" borderId="11" xfId="0" applyNumberFormat="1" applyFont="1" applyFill="1" applyBorder="1" applyAlignment="1" applyProtection="1">
      <alignment horizontal="center" vertical="center"/>
      <protection locked="0"/>
    </xf>
    <xf numFmtId="2" fontId="6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26" fillId="5" borderId="0" xfId="0" applyFont="1" applyFill="1" applyProtection="1"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9" fontId="10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9" fontId="10" fillId="0" borderId="0" xfId="0" applyNumberFormat="1" applyFont="1" applyAlignment="1" applyProtection="1">
      <alignment horizontal="left" vertical="center"/>
      <protection locked="0"/>
    </xf>
    <xf numFmtId="9" fontId="10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9" fontId="13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23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0" fontId="6" fillId="22" borderId="10" xfId="0" applyFont="1" applyFill="1" applyBorder="1" applyAlignment="1" applyProtection="1">
      <alignment vertical="center"/>
      <protection locked="0"/>
    </xf>
    <xf numFmtId="0" fontId="6" fillId="22" borderId="11" xfId="0" applyFont="1" applyFill="1" applyBorder="1" applyAlignment="1" applyProtection="1">
      <alignment vertical="center"/>
      <protection locked="0"/>
    </xf>
    <xf numFmtId="0" fontId="14" fillId="20" borderId="11" xfId="0" applyFont="1" applyFill="1" applyBorder="1" applyAlignment="1" applyProtection="1">
      <alignment vertical="center"/>
      <protection locked="0"/>
    </xf>
    <xf numFmtId="0" fontId="14" fillId="4" borderId="10" xfId="0" applyFont="1" applyFill="1" applyBorder="1" applyAlignment="1" applyProtection="1">
      <alignment vertical="center"/>
      <protection locked="0"/>
    </xf>
    <xf numFmtId="0" fontId="13" fillId="4" borderId="11" xfId="0" applyFont="1" applyFill="1" applyBorder="1" applyAlignment="1" applyProtection="1">
      <alignment vertical="center"/>
      <protection locked="0"/>
    </xf>
    <xf numFmtId="0" fontId="14" fillId="2" borderId="10" xfId="0" applyFont="1" applyFill="1" applyBorder="1" applyAlignment="1" applyProtection="1">
      <alignment vertical="center"/>
      <protection locked="0"/>
    </xf>
    <xf numFmtId="0" fontId="13" fillId="2" borderId="11" xfId="0" applyFont="1" applyFill="1" applyBorder="1" applyAlignment="1" applyProtection="1">
      <alignment vertical="center"/>
      <protection locked="0"/>
    </xf>
    <xf numFmtId="0" fontId="14" fillId="12" borderId="10" xfId="0" applyFont="1" applyFill="1" applyBorder="1" applyAlignment="1" applyProtection="1">
      <alignment vertical="center"/>
      <protection locked="0"/>
    </xf>
    <xf numFmtId="0" fontId="13" fillId="12" borderId="11" xfId="0" applyFont="1" applyFill="1" applyBorder="1" applyAlignment="1" applyProtection="1">
      <alignment vertical="center"/>
      <protection locked="0"/>
    </xf>
    <xf numFmtId="0" fontId="6" fillId="13" borderId="10" xfId="0" applyFont="1" applyFill="1" applyBorder="1" applyAlignment="1" applyProtection="1">
      <alignment vertical="center"/>
      <protection locked="0"/>
    </xf>
    <xf numFmtId="0" fontId="6" fillId="13" borderId="11" xfId="0" applyFont="1" applyFill="1" applyBorder="1" applyAlignment="1" applyProtection="1">
      <alignment vertical="center"/>
      <protection locked="0"/>
    </xf>
    <xf numFmtId="0" fontId="6" fillId="16" borderId="10" xfId="0" applyFont="1" applyFill="1" applyBorder="1" applyAlignment="1" applyProtection="1">
      <alignment vertical="center"/>
      <protection locked="0"/>
    </xf>
    <xf numFmtId="0" fontId="6" fillId="16" borderId="11" xfId="0" applyFont="1" applyFill="1" applyBorder="1" applyAlignment="1" applyProtection="1">
      <alignment vertical="center"/>
      <protection locked="0"/>
    </xf>
    <xf numFmtId="0" fontId="14" fillId="17" borderId="10" xfId="0" applyFont="1" applyFill="1" applyBorder="1" applyAlignment="1" applyProtection="1">
      <alignment vertical="center"/>
      <protection locked="0"/>
    </xf>
    <xf numFmtId="0" fontId="14" fillId="17" borderId="11" xfId="0" applyFont="1" applyFill="1" applyBorder="1" applyAlignment="1" applyProtection="1">
      <alignment vertical="center"/>
      <protection locked="0"/>
    </xf>
    <xf numFmtId="0" fontId="14" fillId="19" borderId="10" xfId="0" applyFont="1" applyFill="1" applyBorder="1" applyAlignment="1" applyProtection="1">
      <alignment vertical="center"/>
      <protection locked="0"/>
    </xf>
    <xf numFmtId="0" fontId="14" fillId="19" borderId="11" xfId="0" applyFont="1" applyFill="1" applyBorder="1" applyAlignment="1" applyProtection="1">
      <alignment vertical="center"/>
      <protection locked="0"/>
    </xf>
    <xf numFmtId="0" fontId="6" fillId="6" borderId="10" xfId="0" applyFont="1" applyFill="1" applyBorder="1" applyAlignment="1" applyProtection="1">
      <alignment vertical="center"/>
      <protection locked="0"/>
    </xf>
    <xf numFmtId="0" fontId="6" fillId="6" borderId="11" xfId="0" applyFont="1" applyFill="1" applyBorder="1" applyAlignment="1" applyProtection="1">
      <alignment vertical="center"/>
      <protection locked="0"/>
    </xf>
    <xf numFmtId="0" fontId="14" fillId="18" borderId="10" xfId="0" applyFont="1" applyFill="1" applyBorder="1" applyAlignment="1" applyProtection="1">
      <alignment vertical="center"/>
      <protection locked="0"/>
    </xf>
    <xf numFmtId="0" fontId="14" fillId="18" borderId="11" xfId="0" applyFont="1" applyFill="1" applyBorder="1" applyAlignment="1" applyProtection="1">
      <alignment vertical="center"/>
      <protection locked="0"/>
    </xf>
    <xf numFmtId="0" fontId="14" fillId="14" borderId="10" xfId="0" applyFont="1" applyFill="1" applyBorder="1" applyAlignment="1" applyProtection="1">
      <alignment vertical="center"/>
      <protection locked="0"/>
    </xf>
    <xf numFmtId="0" fontId="14" fillId="14" borderId="11" xfId="0" applyFont="1" applyFill="1" applyBorder="1" applyAlignment="1" applyProtection="1">
      <alignment vertical="center"/>
      <protection locked="0"/>
    </xf>
    <xf numFmtId="0" fontId="6" fillId="15" borderId="10" xfId="0" applyFont="1" applyFill="1" applyBorder="1" applyAlignment="1" applyProtection="1">
      <alignment vertical="center"/>
      <protection locked="0"/>
    </xf>
    <xf numFmtId="0" fontId="6" fillId="15" borderId="11" xfId="0" applyFont="1" applyFill="1" applyBorder="1" applyAlignment="1" applyProtection="1">
      <alignment vertical="center"/>
      <protection locked="0"/>
    </xf>
    <xf numFmtId="0" fontId="6" fillId="23" borderId="10" xfId="0" applyFont="1" applyFill="1" applyBorder="1" applyAlignment="1" applyProtection="1">
      <alignment vertical="center"/>
      <protection locked="0"/>
    </xf>
    <xf numFmtId="0" fontId="6" fillId="23" borderId="11" xfId="0" applyFont="1" applyFill="1" applyBorder="1" applyAlignment="1" applyProtection="1">
      <alignment vertical="center"/>
      <protection locked="0"/>
    </xf>
    <xf numFmtId="0" fontId="13" fillId="4" borderId="11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12" borderId="11" xfId="0" applyFont="1" applyFill="1" applyBorder="1" applyAlignment="1">
      <alignment vertical="center"/>
    </xf>
    <xf numFmtId="0" fontId="6" fillId="13" borderId="11" xfId="0" applyFont="1" applyFill="1" applyBorder="1" applyAlignment="1">
      <alignment vertical="center"/>
    </xf>
    <xf numFmtId="0" fontId="6" fillId="16" borderId="11" xfId="0" applyFont="1" applyFill="1" applyBorder="1" applyAlignment="1">
      <alignment vertical="center"/>
    </xf>
    <xf numFmtId="0" fontId="14" fillId="17" borderId="11" xfId="0" applyFont="1" applyFill="1" applyBorder="1" applyAlignment="1">
      <alignment vertical="center"/>
    </xf>
    <xf numFmtId="0" fontId="14" fillId="19" borderId="11" xfId="0" applyFont="1" applyFill="1" applyBorder="1" applyAlignment="1">
      <alignment vertical="center"/>
    </xf>
    <xf numFmtId="0" fontId="6" fillId="6" borderId="11" xfId="0" applyFont="1" applyFill="1" applyBorder="1" applyAlignment="1">
      <alignment vertical="center"/>
    </xf>
    <xf numFmtId="0" fontId="14" fillId="18" borderId="11" xfId="0" applyFont="1" applyFill="1" applyBorder="1" applyAlignment="1">
      <alignment vertical="center"/>
    </xf>
    <xf numFmtId="0" fontId="14" fillId="20" borderId="11" xfId="0" applyFont="1" applyFill="1" applyBorder="1" applyAlignment="1">
      <alignment vertical="center"/>
    </xf>
    <xf numFmtId="0" fontId="14" fillId="14" borderId="11" xfId="0" applyFont="1" applyFill="1" applyBorder="1" applyAlignment="1">
      <alignment vertical="center"/>
    </xf>
    <xf numFmtId="0" fontId="6" fillId="15" borderId="11" xfId="0" applyFont="1" applyFill="1" applyBorder="1" applyAlignment="1">
      <alignment vertical="center"/>
    </xf>
    <xf numFmtId="0" fontId="6" fillId="22" borderId="11" xfId="0" applyFont="1" applyFill="1" applyBorder="1" applyAlignment="1">
      <alignment vertical="center"/>
    </xf>
    <xf numFmtId="0" fontId="6" fillId="23" borderId="11" xfId="0" applyFont="1" applyFill="1" applyBorder="1" applyAlignment="1">
      <alignment vertical="center"/>
    </xf>
    <xf numFmtId="188" fontId="7" fillId="11" borderId="11" xfId="1" applyNumberFormat="1" applyFont="1" applyFill="1" applyBorder="1" applyAlignment="1" applyProtection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 applyProtection="1">
      <alignment horizontal="center" vertical="center"/>
      <protection locked="0"/>
    </xf>
    <xf numFmtId="1" fontId="6" fillId="12" borderId="2" xfId="0" applyNumberFormat="1" applyFont="1" applyFill="1" applyBorder="1" applyAlignment="1" applyProtection="1">
      <alignment horizontal="center" vertical="center"/>
      <protection locked="0"/>
    </xf>
    <xf numFmtId="1" fontId="6" fillId="13" borderId="2" xfId="0" applyNumberFormat="1" applyFont="1" applyFill="1" applyBorder="1" applyAlignment="1" applyProtection="1">
      <alignment horizontal="center" vertical="center"/>
      <protection locked="0"/>
    </xf>
    <xf numFmtId="1" fontId="6" fillId="16" borderId="2" xfId="0" applyNumberFormat="1" applyFont="1" applyFill="1" applyBorder="1" applyAlignment="1" applyProtection="1">
      <alignment horizontal="center" vertical="center"/>
      <protection locked="0"/>
    </xf>
    <xf numFmtId="1" fontId="6" fillId="17" borderId="2" xfId="0" applyNumberFormat="1" applyFont="1" applyFill="1" applyBorder="1" applyAlignment="1" applyProtection="1">
      <alignment horizontal="center" vertical="center"/>
      <protection locked="0"/>
    </xf>
    <xf numFmtId="1" fontId="6" fillId="17" borderId="2" xfId="0" applyNumberFormat="1" applyFont="1" applyFill="1" applyBorder="1" applyAlignment="1">
      <alignment horizontal="center" vertical="center"/>
    </xf>
    <xf numFmtId="1" fontId="6" fillId="16" borderId="2" xfId="0" applyNumberFormat="1" applyFont="1" applyFill="1" applyBorder="1" applyAlignment="1">
      <alignment horizontal="center" vertical="center"/>
    </xf>
    <xf numFmtId="1" fontId="6" fillId="13" borderId="2" xfId="0" applyNumberFormat="1" applyFont="1" applyFill="1" applyBorder="1" applyAlignment="1">
      <alignment horizontal="center" vertical="center"/>
    </xf>
    <xf numFmtId="1" fontId="6" fillId="12" borderId="2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 applyProtection="1">
      <alignment horizontal="center" vertical="center" wrapText="1"/>
      <protection locked="0"/>
    </xf>
    <xf numFmtId="0" fontId="10" fillId="5" borderId="2" xfId="2" applyFont="1" applyFill="1" applyBorder="1" applyAlignment="1" applyProtection="1">
      <alignment horizontal="center" vertical="center"/>
      <protection locked="0"/>
    </xf>
    <xf numFmtId="0" fontId="27" fillId="0" borderId="2" xfId="0" applyFont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8" fillId="3" borderId="12" xfId="0" applyFont="1" applyFill="1" applyBorder="1" applyAlignment="1" applyProtection="1">
      <alignment vertical="center" wrapText="1"/>
      <protection locked="0"/>
    </xf>
    <xf numFmtId="0" fontId="13" fillId="4" borderId="12" xfId="0" applyFont="1" applyFill="1" applyBorder="1" applyAlignment="1" applyProtection="1">
      <alignment vertical="center" wrapText="1"/>
      <protection locked="0"/>
    </xf>
    <xf numFmtId="0" fontId="13" fillId="2" borderId="12" xfId="0" applyFont="1" applyFill="1" applyBorder="1" applyAlignment="1" applyProtection="1">
      <alignment vertical="center" wrapText="1"/>
      <protection locked="0"/>
    </xf>
    <xf numFmtId="0" fontId="13" fillId="12" borderId="12" xfId="0" applyFont="1" applyFill="1" applyBorder="1" applyAlignment="1" applyProtection="1">
      <alignment vertical="center" wrapText="1"/>
      <protection locked="0"/>
    </xf>
    <xf numFmtId="0" fontId="6" fillId="13" borderId="12" xfId="0" applyFont="1" applyFill="1" applyBorder="1" applyAlignment="1" applyProtection="1">
      <alignment vertical="center" wrapText="1"/>
      <protection locked="0"/>
    </xf>
    <xf numFmtId="0" fontId="6" fillId="16" borderId="12" xfId="0" applyFont="1" applyFill="1" applyBorder="1" applyAlignment="1" applyProtection="1">
      <alignment vertical="center" wrapText="1"/>
      <protection locked="0"/>
    </xf>
    <xf numFmtId="0" fontId="14" fillId="17" borderId="12" xfId="0" applyFont="1" applyFill="1" applyBorder="1" applyAlignment="1" applyProtection="1">
      <alignment vertical="center" wrapText="1"/>
      <protection locked="0"/>
    </xf>
    <xf numFmtId="0" fontId="14" fillId="19" borderId="12" xfId="0" applyFont="1" applyFill="1" applyBorder="1" applyAlignment="1" applyProtection="1">
      <alignment vertical="center" wrapText="1"/>
      <protection locked="0"/>
    </xf>
    <xf numFmtId="0" fontId="6" fillId="6" borderId="12" xfId="0" applyFont="1" applyFill="1" applyBorder="1" applyAlignment="1" applyProtection="1">
      <alignment vertical="center" wrapText="1"/>
      <protection locked="0"/>
    </xf>
    <xf numFmtId="0" fontId="14" fillId="18" borderId="12" xfId="0" applyFont="1" applyFill="1" applyBorder="1" applyAlignment="1" applyProtection="1">
      <alignment vertical="center" wrapText="1"/>
      <protection locked="0"/>
    </xf>
    <xf numFmtId="0" fontId="14" fillId="20" borderId="12" xfId="0" applyFont="1" applyFill="1" applyBorder="1" applyAlignment="1" applyProtection="1">
      <alignment vertical="center" wrapText="1"/>
      <protection locked="0"/>
    </xf>
    <xf numFmtId="0" fontId="14" fillId="14" borderId="12" xfId="0" applyFont="1" applyFill="1" applyBorder="1" applyAlignment="1" applyProtection="1">
      <alignment vertical="center" wrapText="1"/>
      <protection locked="0"/>
    </xf>
    <xf numFmtId="0" fontId="6" fillId="15" borderId="12" xfId="0" applyFont="1" applyFill="1" applyBorder="1" applyAlignment="1" applyProtection="1">
      <alignment vertical="center" wrapText="1"/>
      <protection locked="0"/>
    </xf>
    <xf numFmtId="0" fontId="6" fillId="22" borderId="12" xfId="0" applyFont="1" applyFill="1" applyBorder="1" applyAlignment="1" applyProtection="1">
      <alignment vertical="center" wrapText="1"/>
      <protection locked="0"/>
    </xf>
    <xf numFmtId="0" fontId="6" fillId="23" borderId="12" xfId="0" applyFont="1" applyFill="1" applyBorder="1" applyAlignment="1" applyProtection="1">
      <alignment vertical="center" wrapText="1"/>
      <protection locked="0"/>
    </xf>
    <xf numFmtId="2" fontId="14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2" fillId="5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30" fillId="0" borderId="2" xfId="0" applyFont="1" applyBorder="1" applyAlignment="1">
      <alignment horizontal="center" vertical="center" wrapText="1"/>
    </xf>
    <xf numFmtId="0" fontId="6" fillId="20" borderId="11" xfId="0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5" fillId="5" borderId="0" xfId="0" applyFont="1" applyFill="1" applyAlignment="1" applyProtection="1">
      <alignment vertical="center"/>
      <protection locked="0"/>
    </xf>
    <xf numFmtId="0" fontId="0" fillId="16" borderId="0" xfId="0" applyFill="1" applyProtection="1">
      <protection locked="0"/>
    </xf>
    <xf numFmtId="0" fontId="6" fillId="20" borderId="10" xfId="0" applyFont="1" applyFill="1" applyBorder="1" applyAlignment="1" applyProtection="1">
      <alignment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 applyProtection="1">
      <alignment horizontal="center" vertical="center" wrapText="1"/>
      <protection locked="0"/>
    </xf>
    <xf numFmtId="0" fontId="5" fillId="5" borderId="0" xfId="0" applyFont="1" applyFill="1" applyAlignment="1" applyProtection="1">
      <alignment vertical="center" wrapText="1"/>
      <protection locked="0"/>
    </xf>
    <xf numFmtId="1" fontId="6" fillId="5" borderId="11" xfId="0" applyNumberFormat="1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vertical="center"/>
      <protection locked="0"/>
    </xf>
    <xf numFmtId="0" fontId="3" fillId="0" borderId="2" xfId="0" applyFont="1" applyBorder="1" applyProtection="1"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32" fillId="0" borderId="2" xfId="0" applyFont="1" applyBorder="1" applyProtection="1">
      <protection locked="0"/>
    </xf>
    <xf numFmtId="0" fontId="33" fillId="0" borderId="1" xfId="0" applyFont="1" applyBorder="1" applyAlignment="1" applyProtection="1">
      <alignment horizontal="center" vertical="center" wrapText="1"/>
      <protection locked="0"/>
    </xf>
    <xf numFmtId="0" fontId="6" fillId="23" borderId="11" xfId="0" applyFont="1" applyFill="1" applyBorder="1" applyAlignment="1" applyProtection="1">
      <alignment horizontal="center" vertical="center" wrapText="1"/>
      <protection locked="0"/>
    </xf>
    <xf numFmtId="0" fontId="6" fillId="22" borderId="11" xfId="0" applyFont="1" applyFill="1" applyBorder="1" applyAlignment="1" applyProtection="1">
      <alignment horizontal="center" vertical="center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locked="0"/>
    </xf>
    <xf numFmtId="0" fontId="6" fillId="16" borderId="11" xfId="0" applyFont="1" applyFill="1" applyBorder="1" applyAlignment="1" applyProtection="1">
      <alignment horizontal="center" vertical="center" wrapText="1"/>
      <protection locked="0"/>
    </xf>
    <xf numFmtId="0" fontId="6" fillId="13" borderId="11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13" fillId="4" borderId="11" xfId="0" applyFont="1" applyFill="1" applyBorder="1" applyAlignment="1" applyProtection="1">
      <alignment horizontal="center" vertical="center" wrapText="1"/>
      <protection locked="0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3" fillId="12" borderId="11" xfId="0" applyFont="1" applyFill="1" applyBorder="1" applyAlignment="1" applyProtection="1">
      <alignment horizontal="center" vertical="center" wrapText="1"/>
      <protection locked="0"/>
    </xf>
    <xf numFmtId="0" fontId="6" fillId="15" borderId="11" xfId="0" applyFont="1" applyFill="1" applyBorder="1" applyAlignment="1" applyProtection="1">
      <alignment horizontal="center" vertical="center" wrapText="1"/>
      <protection locked="0"/>
    </xf>
    <xf numFmtId="0" fontId="14" fillId="17" borderId="11" xfId="0" applyFont="1" applyFill="1" applyBorder="1" applyAlignment="1" applyProtection="1">
      <alignment horizontal="center" vertical="center" wrapText="1"/>
      <protection locked="0"/>
    </xf>
    <xf numFmtId="0" fontId="14" fillId="19" borderId="11" xfId="0" applyFont="1" applyFill="1" applyBorder="1" applyAlignment="1" applyProtection="1">
      <alignment horizontal="center" vertical="center" wrapText="1"/>
      <protection locked="0"/>
    </xf>
    <xf numFmtId="0" fontId="14" fillId="20" borderId="11" xfId="0" applyFont="1" applyFill="1" applyBorder="1" applyAlignment="1" applyProtection="1">
      <alignment horizontal="center" vertical="center" wrapText="1"/>
      <protection locked="0"/>
    </xf>
    <xf numFmtId="0" fontId="14" fillId="18" borderId="11" xfId="0" applyFont="1" applyFill="1" applyBorder="1" applyAlignment="1" applyProtection="1">
      <alignment horizontal="center" vertical="center" wrapText="1"/>
      <protection locked="0"/>
    </xf>
    <xf numFmtId="0" fontId="14" fillId="14" borderId="11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9" fontId="10" fillId="0" borderId="0" xfId="0" applyNumberFormat="1" applyFont="1" applyAlignment="1" applyProtection="1">
      <alignment horizontal="center" vertical="center" wrapText="1"/>
      <protection locked="0"/>
    </xf>
    <xf numFmtId="9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2" fontId="6" fillId="2" borderId="2" xfId="0" applyNumberFormat="1" applyFont="1" applyFill="1" applyBorder="1" applyAlignment="1" applyProtection="1">
      <alignment horizontal="center" vertical="center"/>
      <protection locked="0"/>
    </xf>
    <xf numFmtId="2" fontId="6" fillId="4" borderId="2" xfId="0" applyNumberFormat="1" applyFont="1" applyFill="1" applyBorder="1" applyAlignment="1" applyProtection="1">
      <alignment horizontal="center" vertical="center"/>
      <protection locked="0"/>
    </xf>
    <xf numFmtId="2" fontId="6" fillId="21" borderId="2" xfId="0" applyNumberFormat="1" applyFont="1" applyFill="1" applyBorder="1" applyAlignment="1" applyProtection="1">
      <alignment horizontal="center" vertical="center"/>
      <protection locked="0"/>
    </xf>
    <xf numFmtId="2" fontId="6" fillId="19" borderId="2" xfId="0" applyNumberFormat="1" applyFont="1" applyFill="1" applyBorder="1" applyAlignment="1" applyProtection="1">
      <alignment horizontal="center" vertical="center"/>
      <protection locked="0"/>
    </xf>
    <xf numFmtId="2" fontId="6" fillId="6" borderId="2" xfId="0" applyNumberFormat="1" applyFont="1" applyFill="1" applyBorder="1" applyAlignment="1" applyProtection="1">
      <alignment horizontal="center" vertical="center"/>
      <protection locked="0"/>
    </xf>
    <xf numFmtId="2" fontId="6" fillId="18" borderId="2" xfId="0" applyNumberFormat="1" applyFont="1" applyFill="1" applyBorder="1" applyAlignment="1" applyProtection="1">
      <alignment horizontal="center" vertical="center"/>
      <protection locked="0"/>
    </xf>
    <xf numFmtId="2" fontId="6" fillId="20" borderId="2" xfId="0" applyNumberFormat="1" applyFont="1" applyFill="1" applyBorder="1" applyAlignment="1" applyProtection="1">
      <alignment horizontal="center" vertical="center"/>
      <protection locked="0"/>
    </xf>
    <xf numFmtId="2" fontId="6" fillId="14" borderId="2" xfId="0" applyNumberFormat="1" applyFont="1" applyFill="1" applyBorder="1" applyAlignment="1" applyProtection="1">
      <alignment horizontal="center" vertical="center"/>
      <protection locked="0"/>
    </xf>
    <xf numFmtId="2" fontId="6" fillId="23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 textRotation="90" wrapText="1"/>
    </xf>
    <xf numFmtId="0" fontId="7" fillId="11" borderId="7" xfId="0" applyFont="1" applyFill="1" applyBorder="1" applyAlignment="1">
      <alignment horizontal="center" vertical="center" textRotation="90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7" xfId="0" applyFont="1" applyFill="1" applyBorder="1" applyAlignment="1">
      <alignment horizontal="center" vertical="center" textRotation="90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7" fillId="10" borderId="2" xfId="0" applyFont="1" applyFill="1" applyBorder="1" applyAlignment="1">
      <alignment horizontal="center" vertical="center" textRotation="90" wrapText="1"/>
    </xf>
    <xf numFmtId="0" fontId="7" fillId="2" borderId="2" xfId="0" applyFont="1" applyFill="1" applyBorder="1" applyAlignment="1">
      <alignment horizontal="center" wrapText="1"/>
    </xf>
    <xf numFmtId="0" fontId="7" fillId="16" borderId="3" xfId="0" applyFont="1" applyFill="1" applyBorder="1" applyAlignment="1">
      <alignment horizontal="center" vertical="center" textRotation="90" wrapText="1"/>
    </xf>
    <xf numFmtId="0" fontId="7" fillId="16" borderId="7" xfId="0" applyFont="1" applyFill="1" applyBorder="1" applyAlignment="1">
      <alignment horizontal="center" vertical="center" textRotation="90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5" fillId="5" borderId="1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2" fontId="6" fillId="3" borderId="10" xfId="0" applyNumberFormat="1" applyFont="1" applyFill="1" applyBorder="1" applyAlignment="1">
      <alignment horizontal="center" vertical="center" wrapText="1"/>
    </xf>
    <xf numFmtId="2" fontId="6" fillId="3" borderId="11" xfId="0" applyNumberFormat="1" applyFont="1" applyFill="1" applyBorder="1" applyAlignment="1">
      <alignment horizontal="center" vertical="center" wrapText="1"/>
    </xf>
    <xf numFmtId="2" fontId="6" fillId="3" borderId="12" xfId="0" applyNumberFormat="1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left" vertical="center"/>
    </xf>
    <xf numFmtId="0" fontId="13" fillId="4" borderId="11" xfId="0" applyFont="1" applyFill="1" applyBorder="1" applyAlignment="1">
      <alignment horizontal="left" vertical="center"/>
    </xf>
    <xf numFmtId="0" fontId="13" fillId="4" borderId="1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4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14" fillId="12" borderId="10" xfId="0" applyFont="1" applyFill="1" applyBorder="1" applyAlignment="1">
      <alignment horizontal="left" vertical="center"/>
    </xf>
    <xf numFmtId="0" fontId="13" fillId="12" borderId="11" xfId="0" applyFont="1" applyFill="1" applyBorder="1" applyAlignment="1">
      <alignment horizontal="left" vertical="center"/>
    </xf>
    <xf numFmtId="0" fontId="13" fillId="12" borderId="12" xfId="0" applyFont="1" applyFill="1" applyBorder="1" applyAlignment="1">
      <alignment horizontal="left" vertical="center"/>
    </xf>
    <xf numFmtId="0" fontId="14" fillId="12" borderId="10" xfId="0" applyFont="1" applyFill="1" applyBorder="1" applyAlignment="1">
      <alignment horizontal="center" vertical="center"/>
    </xf>
    <xf numFmtId="0" fontId="14" fillId="12" borderId="11" xfId="0" applyFont="1" applyFill="1" applyBorder="1" applyAlignment="1">
      <alignment horizontal="center" vertical="center"/>
    </xf>
    <xf numFmtId="0" fontId="14" fillId="12" borderId="12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 wrapText="1"/>
    </xf>
    <xf numFmtId="0" fontId="6" fillId="12" borderId="10" xfId="0" applyFont="1" applyFill="1" applyBorder="1" applyAlignment="1">
      <alignment horizontal="center" vertical="center" wrapText="1"/>
    </xf>
    <xf numFmtId="0" fontId="6" fillId="12" borderId="11" xfId="0" applyFont="1" applyFill="1" applyBorder="1" applyAlignment="1">
      <alignment horizontal="center" vertical="center" wrapText="1"/>
    </xf>
    <xf numFmtId="0" fontId="6" fillId="12" borderId="12" xfId="0" applyFont="1" applyFill="1" applyBorder="1" applyAlignment="1">
      <alignment horizontal="center" vertical="center" wrapText="1"/>
    </xf>
    <xf numFmtId="0" fontId="6" fillId="13" borderId="10" xfId="0" applyFont="1" applyFill="1" applyBorder="1" applyAlignment="1">
      <alignment horizontal="left" vertical="center"/>
    </xf>
    <xf numFmtId="0" fontId="6" fillId="13" borderId="11" xfId="0" applyFont="1" applyFill="1" applyBorder="1" applyAlignment="1">
      <alignment horizontal="left" vertical="center"/>
    </xf>
    <xf numFmtId="0" fontId="6" fillId="13" borderId="12" xfId="0" applyFont="1" applyFill="1" applyBorder="1" applyAlignment="1">
      <alignment horizontal="left" vertical="center"/>
    </xf>
    <xf numFmtId="0" fontId="6" fillId="13" borderId="10" xfId="0" applyFont="1" applyFill="1" applyBorder="1" applyAlignment="1">
      <alignment horizontal="center" vertical="center"/>
    </xf>
    <xf numFmtId="0" fontId="6" fillId="13" borderId="11" xfId="0" applyFont="1" applyFill="1" applyBorder="1" applyAlignment="1">
      <alignment horizontal="center" vertical="center"/>
    </xf>
    <xf numFmtId="0" fontId="6" fillId="13" borderId="12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 wrapText="1"/>
    </xf>
    <xf numFmtId="0" fontId="6" fillId="16" borderId="10" xfId="0" applyFont="1" applyFill="1" applyBorder="1" applyAlignment="1">
      <alignment horizontal="left" vertical="center"/>
    </xf>
    <xf numFmtId="0" fontId="6" fillId="16" borderId="11" xfId="0" applyFont="1" applyFill="1" applyBorder="1" applyAlignment="1">
      <alignment horizontal="left" vertical="center"/>
    </xf>
    <xf numFmtId="0" fontId="6" fillId="16" borderId="12" xfId="0" applyFont="1" applyFill="1" applyBorder="1" applyAlignment="1">
      <alignment horizontal="left" vertical="center"/>
    </xf>
    <xf numFmtId="0" fontId="6" fillId="13" borderId="10" xfId="0" applyFont="1" applyFill="1" applyBorder="1" applyAlignment="1">
      <alignment horizontal="center" vertical="center" wrapText="1"/>
    </xf>
    <xf numFmtId="0" fontId="6" fillId="13" borderId="11" xfId="0" applyFont="1" applyFill="1" applyBorder="1" applyAlignment="1">
      <alignment horizontal="center" vertical="center" wrapText="1"/>
    </xf>
    <xf numFmtId="0" fontId="6" fillId="13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 wrapText="1"/>
    </xf>
    <xf numFmtId="0" fontId="10" fillId="5" borderId="11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left" vertical="center" wrapText="1"/>
    </xf>
    <xf numFmtId="0" fontId="14" fillId="16" borderId="10" xfId="0" applyFont="1" applyFill="1" applyBorder="1" applyAlignment="1">
      <alignment horizontal="center" vertical="center"/>
    </xf>
    <xf numFmtId="0" fontId="14" fillId="16" borderId="11" xfId="0" applyFont="1" applyFill="1" applyBorder="1" applyAlignment="1">
      <alignment horizontal="center" vertical="center"/>
    </xf>
    <xf numFmtId="0" fontId="14" fillId="16" borderId="12" xfId="0" applyFont="1" applyFill="1" applyBorder="1" applyAlignment="1">
      <alignment horizontal="center" vertical="center"/>
    </xf>
    <xf numFmtId="0" fontId="6" fillId="16" borderId="2" xfId="0" applyFont="1" applyFill="1" applyBorder="1" applyAlignment="1">
      <alignment horizontal="center" vertical="center" wrapText="1"/>
    </xf>
    <xf numFmtId="0" fontId="6" fillId="16" borderId="10" xfId="0" applyFont="1" applyFill="1" applyBorder="1" applyAlignment="1">
      <alignment horizontal="center" vertical="center" wrapText="1"/>
    </xf>
    <xf numFmtId="0" fontId="6" fillId="16" borderId="11" xfId="0" applyFont="1" applyFill="1" applyBorder="1" applyAlignment="1">
      <alignment horizontal="center" vertical="center" wrapText="1"/>
    </xf>
    <xf numFmtId="0" fontId="6" fillId="16" borderId="12" xfId="0" applyFont="1" applyFill="1" applyBorder="1" applyAlignment="1">
      <alignment horizontal="center" vertical="center" wrapText="1"/>
    </xf>
    <xf numFmtId="2" fontId="6" fillId="16" borderId="10" xfId="0" applyNumberFormat="1" applyFont="1" applyFill="1" applyBorder="1" applyAlignment="1">
      <alignment horizontal="center" vertical="center" wrapText="1"/>
    </xf>
    <xf numFmtId="2" fontId="6" fillId="16" borderId="11" xfId="0" applyNumberFormat="1" applyFont="1" applyFill="1" applyBorder="1" applyAlignment="1">
      <alignment horizontal="center" vertical="center" wrapText="1"/>
    </xf>
    <xf numFmtId="2" fontId="6" fillId="16" borderId="12" xfId="0" applyNumberFormat="1" applyFont="1" applyFill="1" applyBorder="1" applyAlignment="1">
      <alignment horizontal="center" vertical="center" wrapText="1"/>
    </xf>
    <xf numFmtId="10" fontId="14" fillId="16" borderId="10" xfId="0" applyNumberFormat="1" applyFont="1" applyFill="1" applyBorder="1" applyAlignment="1">
      <alignment horizontal="center" vertical="center"/>
    </xf>
    <xf numFmtId="10" fontId="14" fillId="16" borderId="11" xfId="0" applyNumberFormat="1" applyFont="1" applyFill="1" applyBorder="1" applyAlignment="1">
      <alignment horizontal="center" vertical="center"/>
    </xf>
    <xf numFmtId="10" fontId="14" fillId="16" borderId="12" xfId="0" applyNumberFormat="1" applyFont="1" applyFill="1" applyBorder="1" applyAlignment="1">
      <alignment horizontal="center" vertical="center"/>
    </xf>
    <xf numFmtId="0" fontId="14" fillId="17" borderId="10" xfId="0" applyFont="1" applyFill="1" applyBorder="1" applyAlignment="1">
      <alignment horizontal="center" vertical="center"/>
    </xf>
    <xf numFmtId="0" fontId="14" fillId="17" borderId="11" xfId="0" applyFont="1" applyFill="1" applyBorder="1" applyAlignment="1">
      <alignment horizontal="center" vertical="center"/>
    </xf>
    <xf numFmtId="0" fontId="14" fillId="17" borderId="12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center" vertical="center" wrapText="1"/>
    </xf>
    <xf numFmtId="0" fontId="14" fillId="19" borderId="10" xfId="0" applyFont="1" applyFill="1" applyBorder="1" applyAlignment="1">
      <alignment horizontal="left" vertical="center"/>
    </xf>
    <xf numFmtId="0" fontId="14" fillId="19" borderId="11" xfId="0" applyFont="1" applyFill="1" applyBorder="1" applyAlignment="1">
      <alignment horizontal="left" vertical="center"/>
    </xf>
    <xf numFmtId="0" fontId="14" fillId="19" borderId="12" xfId="0" applyFont="1" applyFill="1" applyBorder="1" applyAlignment="1">
      <alignment horizontal="left" vertical="center"/>
    </xf>
    <xf numFmtId="0" fontId="6" fillId="17" borderId="10" xfId="0" applyFont="1" applyFill="1" applyBorder="1" applyAlignment="1">
      <alignment horizontal="center" vertical="center" wrapText="1"/>
    </xf>
    <xf numFmtId="0" fontId="6" fillId="17" borderId="11" xfId="0" applyFont="1" applyFill="1" applyBorder="1" applyAlignment="1">
      <alignment horizontal="center" vertical="center" wrapText="1"/>
    </xf>
    <xf numFmtId="0" fontId="6" fillId="17" borderId="12" xfId="0" applyFont="1" applyFill="1" applyBorder="1" applyAlignment="1">
      <alignment horizontal="center" vertical="center" wrapText="1"/>
    </xf>
    <xf numFmtId="2" fontId="6" fillId="17" borderId="10" xfId="0" applyNumberFormat="1" applyFont="1" applyFill="1" applyBorder="1" applyAlignment="1">
      <alignment horizontal="center" vertical="center" wrapText="1"/>
    </xf>
    <xf numFmtId="2" fontId="6" fillId="17" borderId="11" xfId="0" applyNumberFormat="1" applyFont="1" applyFill="1" applyBorder="1" applyAlignment="1">
      <alignment horizontal="center" vertical="center" wrapText="1"/>
    </xf>
    <xf numFmtId="2" fontId="6" fillId="17" borderId="12" xfId="0" applyNumberFormat="1" applyFont="1" applyFill="1" applyBorder="1" applyAlignment="1">
      <alignment horizontal="center" vertical="center" wrapText="1"/>
    </xf>
    <xf numFmtId="10" fontId="14" fillId="17" borderId="10" xfId="0" applyNumberFormat="1" applyFont="1" applyFill="1" applyBorder="1" applyAlignment="1">
      <alignment horizontal="center" vertical="center"/>
    </xf>
    <xf numFmtId="10" fontId="14" fillId="17" borderId="11" xfId="0" applyNumberFormat="1" applyFont="1" applyFill="1" applyBorder="1" applyAlignment="1">
      <alignment horizontal="center" vertical="center"/>
    </xf>
    <xf numFmtId="10" fontId="14" fillId="17" borderId="12" xfId="0" applyNumberFormat="1" applyFont="1" applyFill="1" applyBorder="1" applyAlignment="1">
      <alignment horizontal="center" vertical="center"/>
    </xf>
    <xf numFmtId="0" fontId="14" fillId="19" borderId="10" xfId="0" applyFont="1" applyFill="1" applyBorder="1" applyAlignment="1">
      <alignment horizontal="center" vertical="center"/>
    </xf>
    <xf numFmtId="0" fontId="14" fillId="19" borderId="11" xfId="0" applyFont="1" applyFill="1" applyBorder="1" applyAlignment="1">
      <alignment horizontal="center" vertical="center"/>
    </xf>
    <xf numFmtId="0" fontId="14" fillId="19" borderId="12" xfId="0" applyFont="1" applyFill="1" applyBorder="1" applyAlignment="1">
      <alignment horizontal="center" vertical="center"/>
    </xf>
    <xf numFmtId="0" fontId="6" fillId="19" borderId="2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0" fontId="6" fillId="19" borderId="12" xfId="0" applyFont="1" applyFill="1" applyBorder="1" applyAlignment="1">
      <alignment horizontal="center" vertical="center" wrapText="1"/>
    </xf>
    <xf numFmtId="2" fontId="6" fillId="19" borderId="10" xfId="0" applyNumberFormat="1" applyFont="1" applyFill="1" applyBorder="1" applyAlignment="1">
      <alignment horizontal="center" vertical="center" wrapText="1"/>
    </xf>
    <xf numFmtId="2" fontId="6" fillId="19" borderId="11" xfId="0" applyNumberFormat="1" applyFont="1" applyFill="1" applyBorder="1" applyAlignment="1">
      <alignment horizontal="center" vertical="center" wrapText="1"/>
    </xf>
    <xf numFmtId="2" fontId="6" fillId="19" borderId="12" xfId="0" applyNumberFormat="1" applyFont="1" applyFill="1" applyBorder="1" applyAlignment="1">
      <alignment horizontal="center" vertical="center" wrapText="1"/>
    </xf>
    <xf numFmtId="10" fontId="14" fillId="19" borderId="10" xfId="0" applyNumberFormat="1" applyFont="1" applyFill="1" applyBorder="1" applyAlignment="1">
      <alignment horizontal="center" vertical="center"/>
    </xf>
    <xf numFmtId="10" fontId="14" fillId="19" borderId="11" xfId="0" applyNumberFormat="1" applyFont="1" applyFill="1" applyBorder="1" applyAlignment="1">
      <alignment horizontal="center" vertical="center"/>
    </xf>
    <xf numFmtId="10" fontId="14" fillId="19" borderId="12" xfId="0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left" vertical="center"/>
    </xf>
    <xf numFmtId="0" fontId="6" fillId="6" borderId="11" xfId="0" applyFont="1" applyFill="1" applyBorder="1" applyAlignment="1">
      <alignment horizontal="left" vertical="center"/>
    </xf>
    <xf numFmtId="0" fontId="6" fillId="6" borderId="12" xfId="0" applyFont="1" applyFill="1" applyBorder="1" applyAlignment="1">
      <alignment horizontal="left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10" fontId="14" fillId="18" borderId="10" xfId="0" applyNumberFormat="1" applyFont="1" applyFill="1" applyBorder="1" applyAlignment="1">
      <alignment horizontal="center" vertical="center"/>
    </xf>
    <xf numFmtId="10" fontId="14" fillId="18" borderId="11" xfId="0" applyNumberFormat="1" applyFont="1" applyFill="1" applyBorder="1" applyAlignment="1">
      <alignment horizontal="center" vertical="center"/>
    </xf>
    <xf numFmtId="10" fontId="14" fillId="18" borderId="12" xfId="0" applyNumberFormat="1" applyFont="1" applyFill="1" applyBorder="1" applyAlignment="1">
      <alignment horizontal="center" vertical="center"/>
    </xf>
    <xf numFmtId="0" fontId="14" fillId="18" borderId="10" xfId="0" applyFont="1" applyFill="1" applyBorder="1" applyAlignment="1">
      <alignment horizontal="left" vertical="center"/>
    </xf>
    <xf numFmtId="0" fontId="14" fillId="18" borderId="11" xfId="0" applyFont="1" applyFill="1" applyBorder="1" applyAlignment="1">
      <alignment horizontal="left" vertical="center"/>
    </xf>
    <xf numFmtId="0" fontId="14" fillId="18" borderId="12" xfId="0" applyFont="1" applyFill="1" applyBorder="1" applyAlignment="1">
      <alignment horizontal="left" vertical="center"/>
    </xf>
    <xf numFmtId="0" fontId="6" fillId="18" borderId="10" xfId="0" applyFont="1" applyFill="1" applyBorder="1" applyAlignment="1">
      <alignment horizontal="center" vertical="center" wrapText="1"/>
    </xf>
    <xf numFmtId="0" fontId="6" fillId="18" borderId="11" xfId="0" applyFont="1" applyFill="1" applyBorder="1" applyAlignment="1">
      <alignment horizontal="center" vertical="center" wrapText="1"/>
    </xf>
    <xf numFmtId="0" fontId="6" fillId="18" borderId="12" xfId="0" applyFont="1" applyFill="1" applyBorder="1" applyAlignment="1">
      <alignment horizontal="center" vertical="center" wrapText="1"/>
    </xf>
    <xf numFmtId="0" fontId="14" fillId="18" borderId="10" xfId="0" applyFont="1" applyFill="1" applyBorder="1" applyAlignment="1">
      <alignment horizontal="center" vertical="center"/>
    </xf>
    <xf numFmtId="0" fontId="14" fillId="18" borderId="11" xfId="0" applyFont="1" applyFill="1" applyBorder="1" applyAlignment="1">
      <alignment horizontal="center" vertical="center"/>
    </xf>
    <xf numFmtId="0" fontId="14" fillId="18" borderId="12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 wrapText="1"/>
    </xf>
    <xf numFmtId="2" fontId="6" fillId="18" borderId="10" xfId="0" applyNumberFormat="1" applyFont="1" applyFill="1" applyBorder="1" applyAlignment="1">
      <alignment horizontal="center" vertical="center" wrapText="1"/>
    </xf>
    <xf numFmtId="2" fontId="6" fillId="18" borderId="11" xfId="0" applyNumberFormat="1" applyFont="1" applyFill="1" applyBorder="1" applyAlignment="1">
      <alignment horizontal="center" vertical="center" wrapText="1"/>
    </xf>
    <xf numFmtId="2" fontId="6" fillId="18" borderId="12" xfId="0" applyNumberFormat="1" applyFont="1" applyFill="1" applyBorder="1" applyAlignment="1">
      <alignment horizontal="center" vertical="center" wrapText="1"/>
    </xf>
    <xf numFmtId="0" fontId="14" fillId="20" borderId="10" xfId="0" applyFont="1" applyFill="1" applyBorder="1" applyAlignment="1">
      <alignment horizontal="left" vertical="center"/>
    </xf>
    <xf numFmtId="0" fontId="14" fillId="20" borderId="11" xfId="0" applyFont="1" applyFill="1" applyBorder="1" applyAlignment="1">
      <alignment horizontal="left" vertical="center"/>
    </xf>
    <xf numFmtId="0" fontId="14" fillId="20" borderId="12" xfId="0" applyFont="1" applyFill="1" applyBorder="1" applyAlignment="1">
      <alignment horizontal="left" vertical="center"/>
    </xf>
    <xf numFmtId="0" fontId="14" fillId="20" borderId="10" xfId="0" applyFont="1" applyFill="1" applyBorder="1" applyAlignment="1">
      <alignment horizontal="center" vertical="center"/>
    </xf>
    <xf numFmtId="0" fontId="14" fillId="20" borderId="11" xfId="0" applyFont="1" applyFill="1" applyBorder="1" applyAlignment="1">
      <alignment horizontal="center" vertical="center"/>
    </xf>
    <xf numFmtId="0" fontId="14" fillId="20" borderId="12" xfId="0" applyFont="1" applyFill="1" applyBorder="1" applyAlignment="1">
      <alignment horizontal="center" vertical="center"/>
    </xf>
    <xf numFmtId="0" fontId="6" fillId="20" borderId="2" xfId="0" applyFont="1" applyFill="1" applyBorder="1" applyAlignment="1">
      <alignment horizontal="center" vertical="center" wrapText="1"/>
    </xf>
    <xf numFmtId="0" fontId="14" fillId="14" borderId="10" xfId="0" applyFont="1" applyFill="1" applyBorder="1" applyAlignment="1">
      <alignment horizontal="left" vertical="center"/>
    </xf>
    <xf numFmtId="0" fontId="14" fillId="14" borderId="11" xfId="0" applyFont="1" applyFill="1" applyBorder="1" applyAlignment="1">
      <alignment horizontal="left" vertical="center"/>
    </xf>
    <xf numFmtId="0" fontId="14" fillId="14" borderId="12" xfId="0" applyFont="1" applyFill="1" applyBorder="1" applyAlignment="1">
      <alignment horizontal="left" vertical="center"/>
    </xf>
    <xf numFmtId="0" fontId="6" fillId="20" borderId="10" xfId="0" applyFont="1" applyFill="1" applyBorder="1" applyAlignment="1">
      <alignment horizontal="center" vertical="center" wrapText="1"/>
    </xf>
    <xf numFmtId="0" fontId="6" fillId="20" borderId="11" xfId="0" applyFont="1" applyFill="1" applyBorder="1" applyAlignment="1">
      <alignment horizontal="center" vertical="center" wrapText="1"/>
    </xf>
    <xf numFmtId="0" fontId="6" fillId="20" borderId="12" xfId="0" applyFont="1" applyFill="1" applyBorder="1" applyAlignment="1">
      <alignment horizontal="center" vertical="center" wrapText="1"/>
    </xf>
    <xf numFmtId="2" fontId="6" fillId="20" borderId="10" xfId="0" applyNumberFormat="1" applyFont="1" applyFill="1" applyBorder="1" applyAlignment="1">
      <alignment horizontal="center" vertical="center" wrapText="1"/>
    </xf>
    <xf numFmtId="2" fontId="6" fillId="20" borderId="11" xfId="0" applyNumberFormat="1" applyFont="1" applyFill="1" applyBorder="1" applyAlignment="1">
      <alignment horizontal="center" vertical="center" wrapText="1"/>
    </xf>
    <xf numFmtId="2" fontId="6" fillId="20" borderId="12" xfId="0" applyNumberFormat="1" applyFont="1" applyFill="1" applyBorder="1" applyAlignment="1">
      <alignment horizontal="center" vertical="center" wrapText="1"/>
    </xf>
    <xf numFmtId="10" fontId="14" fillId="20" borderId="10" xfId="0" applyNumberFormat="1" applyFont="1" applyFill="1" applyBorder="1" applyAlignment="1">
      <alignment horizontal="center" vertical="center"/>
    </xf>
    <xf numFmtId="10" fontId="14" fillId="20" borderId="11" xfId="0" applyNumberFormat="1" applyFont="1" applyFill="1" applyBorder="1" applyAlignment="1">
      <alignment horizontal="center" vertical="center"/>
    </xf>
    <xf numFmtId="10" fontId="14" fillId="20" borderId="12" xfId="0" applyNumberFormat="1" applyFont="1" applyFill="1" applyBorder="1" applyAlignment="1">
      <alignment horizontal="center" vertical="center"/>
    </xf>
    <xf numFmtId="0" fontId="14" fillId="14" borderId="10" xfId="0" applyFont="1" applyFill="1" applyBorder="1" applyAlignment="1">
      <alignment horizontal="center" vertical="center"/>
    </xf>
    <xf numFmtId="0" fontId="14" fillId="14" borderId="11" xfId="0" applyFont="1" applyFill="1" applyBorder="1" applyAlignment="1">
      <alignment horizontal="center" vertical="center"/>
    </xf>
    <xf numFmtId="0" fontId="14" fillId="14" borderId="12" xfId="0" applyFont="1" applyFill="1" applyBorder="1" applyAlignment="1">
      <alignment horizontal="center" vertical="center"/>
    </xf>
    <xf numFmtId="0" fontId="6" fillId="14" borderId="2" xfId="0" applyFont="1" applyFill="1" applyBorder="1" applyAlignment="1">
      <alignment horizontal="center" vertical="center" wrapText="1"/>
    </xf>
    <xf numFmtId="0" fontId="6" fillId="15" borderId="10" xfId="0" applyFont="1" applyFill="1" applyBorder="1" applyAlignment="1">
      <alignment horizontal="left" vertical="center"/>
    </xf>
    <xf numFmtId="0" fontId="6" fillId="15" borderId="11" xfId="0" applyFont="1" applyFill="1" applyBorder="1" applyAlignment="1">
      <alignment horizontal="left" vertical="center"/>
    </xf>
    <xf numFmtId="0" fontId="6" fillId="15" borderId="12" xfId="0" applyFont="1" applyFill="1" applyBorder="1" applyAlignment="1">
      <alignment horizontal="left" vertical="center"/>
    </xf>
    <xf numFmtId="0" fontId="6" fillId="14" borderId="10" xfId="0" applyFont="1" applyFill="1" applyBorder="1" applyAlignment="1">
      <alignment horizontal="center" vertical="center" wrapText="1"/>
    </xf>
    <xf numFmtId="0" fontId="6" fillId="14" borderId="11" xfId="0" applyFont="1" applyFill="1" applyBorder="1" applyAlignment="1">
      <alignment horizontal="center" vertical="center" wrapText="1"/>
    </xf>
    <xf numFmtId="0" fontId="6" fillId="14" borderId="12" xfId="0" applyFont="1" applyFill="1" applyBorder="1" applyAlignment="1">
      <alignment horizontal="center" vertical="center" wrapText="1"/>
    </xf>
    <xf numFmtId="2" fontId="6" fillId="14" borderId="10" xfId="0" applyNumberFormat="1" applyFont="1" applyFill="1" applyBorder="1" applyAlignment="1">
      <alignment horizontal="center" vertical="center" wrapText="1"/>
    </xf>
    <xf numFmtId="2" fontId="6" fillId="14" borderId="11" xfId="0" applyNumberFormat="1" applyFont="1" applyFill="1" applyBorder="1" applyAlignment="1">
      <alignment horizontal="center" vertical="center" wrapText="1"/>
    </xf>
    <xf numFmtId="2" fontId="6" fillId="14" borderId="12" xfId="0" applyNumberFormat="1" applyFont="1" applyFill="1" applyBorder="1" applyAlignment="1">
      <alignment horizontal="center" vertical="center" wrapText="1"/>
    </xf>
    <xf numFmtId="10" fontId="14" fillId="14" borderId="10" xfId="0" applyNumberFormat="1" applyFont="1" applyFill="1" applyBorder="1" applyAlignment="1">
      <alignment horizontal="center" vertical="center"/>
    </xf>
    <xf numFmtId="10" fontId="14" fillId="14" borderId="11" xfId="0" applyNumberFormat="1" applyFont="1" applyFill="1" applyBorder="1" applyAlignment="1">
      <alignment horizontal="center" vertical="center"/>
    </xf>
    <xf numFmtId="10" fontId="14" fillId="14" borderId="12" xfId="0" applyNumberFormat="1" applyFont="1" applyFill="1" applyBorder="1" applyAlignment="1">
      <alignment horizontal="center" vertical="center"/>
    </xf>
    <xf numFmtId="0" fontId="6" fillId="22" borderId="10" xfId="0" applyFont="1" applyFill="1" applyBorder="1" applyAlignment="1">
      <alignment horizontal="left" vertical="center"/>
    </xf>
    <xf numFmtId="0" fontId="6" fillId="22" borderId="11" xfId="0" applyFont="1" applyFill="1" applyBorder="1" applyAlignment="1">
      <alignment horizontal="left" vertical="center"/>
    </xf>
    <xf numFmtId="0" fontId="6" fillId="22" borderId="12" xfId="0" applyFont="1" applyFill="1" applyBorder="1" applyAlignment="1">
      <alignment horizontal="left" vertical="center"/>
    </xf>
    <xf numFmtId="0" fontId="14" fillId="21" borderId="10" xfId="0" applyFont="1" applyFill="1" applyBorder="1" applyAlignment="1">
      <alignment horizontal="center" vertical="center"/>
    </xf>
    <xf numFmtId="0" fontId="14" fillId="21" borderId="11" xfId="0" applyFont="1" applyFill="1" applyBorder="1" applyAlignment="1">
      <alignment horizontal="center" vertical="center"/>
    </xf>
    <xf numFmtId="0" fontId="14" fillId="21" borderId="12" xfId="0" applyFont="1" applyFill="1" applyBorder="1" applyAlignment="1">
      <alignment horizontal="center" vertical="center"/>
    </xf>
    <xf numFmtId="0" fontId="6" fillId="21" borderId="2" xfId="0" applyFont="1" applyFill="1" applyBorder="1" applyAlignment="1">
      <alignment horizontal="center" vertical="center" wrapText="1"/>
    </xf>
    <xf numFmtId="0" fontId="6" fillId="21" borderId="10" xfId="0" applyFont="1" applyFill="1" applyBorder="1" applyAlignment="1">
      <alignment horizontal="center" vertical="center" wrapText="1"/>
    </xf>
    <xf numFmtId="0" fontId="6" fillId="21" borderId="11" xfId="0" applyFont="1" applyFill="1" applyBorder="1" applyAlignment="1">
      <alignment horizontal="center" vertical="center" wrapText="1"/>
    </xf>
    <xf numFmtId="0" fontId="6" fillId="21" borderId="12" xfId="0" applyFont="1" applyFill="1" applyBorder="1" applyAlignment="1">
      <alignment horizontal="center" vertical="center" wrapText="1"/>
    </xf>
    <xf numFmtId="2" fontId="6" fillId="21" borderId="10" xfId="0" applyNumberFormat="1" applyFont="1" applyFill="1" applyBorder="1" applyAlignment="1">
      <alignment horizontal="center" vertical="center" wrapText="1"/>
    </xf>
    <xf numFmtId="2" fontId="6" fillId="21" borderId="11" xfId="0" applyNumberFormat="1" applyFont="1" applyFill="1" applyBorder="1" applyAlignment="1">
      <alignment horizontal="center" vertical="center" wrapText="1"/>
    </xf>
    <xf numFmtId="2" fontId="6" fillId="21" borderId="12" xfId="0" applyNumberFormat="1" applyFont="1" applyFill="1" applyBorder="1" applyAlignment="1">
      <alignment horizontal="center" vertical="center" wrapText="1"/>
    </xf>
    <xf numFmtId="10" fontId="14" fillId="21" borderId="10" xfId="0" applyNumberFormat="1" applyFont="1" applyFill="1" applyBorder="1" applyAlignment="1">
      <alignment horizontal="center" vertical="center"/>
    </xf>
    <xf numFmtId="10" fontId="14" fillId="21" borderId="11" xfId="0" applyNumberFormat="1" applyFont="1" applyFill="1" applyBorder="1" applyAlignment="1">
      <alignment horizontal="center" vertical="center"/>
    </xf>
    <xf numFmtId="10" fontId="14" fillId="21" borderId="12" xfId="0" applyNumberFormat="1" applyFont="1" applyFill="1" applyBorder="1" applyAlignment="1">
      <alignment horizontal="center" vertical="center"/>
    </xf>
    <xf numFmtId="0" fontId="14" fillId="22" borderId="10" xfId="0" applyFont="1" applyFill="1" applyBorder="1" applyAlignment="1">
      <alignment horizontal="center" vertical="center"/>
    </xf>
    <xf numFmtId="0" fontId="14" fillId="22" borderId="11" xfId="0" applyFont="1" applyFill="1" applyBorder="1" applyAlignment="1">
      <alignment horizontal="center" vertical="center"/>
    </xf>
    <xf numFmtId="0" fontId="14" fillId="22" borderId="12" xfId="0" applyFont="1" applyFill="1" applyBorder="1" applyAlignment="1">
      <alignment horizontal="center" vertical="center"/>
    </xf>
    <xf numFmtId="0" fontId="6" fillId="22" borderId="2" xfId="0" applyFont="1" applyFill="1" applyBorder="1" applyAlignment="1">
      <alignment horizontal="center" vertical="center" wrapText="1"/>
    </xf>
    <xf numFmtId="0" fontId="6" fillId="22" borderId="10" xfId="0" applyFont="1" applyFill="1" applyBorder="1" applyAlignment="1">
      <alignment horizontal="center" vertical="center" wrapText="1"/>
    </xf>
    <xf numFmtId="0" fontId="6" fillId="22" borderId="11" xfId="0" applyFont="1" applyFill="1" applyBorder="1" applyAlignment="1">
      <alignment horizontal="center" vertical="center" wrapText="1"/>
    </xf>
    <xf numFmtId="0" fontId="6" fillId="22" borderId="12" xfId="0" applyFont="1" applyFill="1" applyBorder="1" applyAlignment="1">
      <alignment horizontal="center" vertical="center" wrapText="1"/>
    </xf>
    <xf numFmtId="2" fontId="6" fillId="22" borderId="10" xfId="0" applyNumberFormat="1" applyFont="1" applyFill="1" applyBorder="1" applyAlignment="1">
      <alignment horizontal="center" vertical="center" wrapText="1"/>
    </xf>
    <xf numFmtId="2" fontId="6" fillId="22" borderId="11" xfId="0" applyNumberFormat="1" applyFont="1" applyFill="1" applyBorder="1" applyAlignment="1">
      <alignment horizontal="center" vertical="center" wrapText="1"/>
    </xf>
    <xf numFmtId="2" fontId="6" fillId="22" borderId="12" xfId="0" applyNumberFormat="1" applyFont="1" applyFill="1" applyBorder="1" applyAlignment="1">
      <alignment horizontal="center" vertical="center" wrapText="1"/>
    </xf>
    <xf numFmtId="10" fontId="14" fillId="22" borderId="10" xfId="0" applyNumberFormat="1" applyFont="1" applyFill="1" applyBorder="1" applyAlignment="1">
      <alignment horizontal="center" vertical="center"/>
    </xf>
    <xf numFmtId="10" fontId="14" fillId="22" borderId="11" xfId="0" applyNumberFormat="1" applyFont="1" applyFill="1" applyBorder="1" applyAlignment="1">
      <alignment horizontal="center" vertical="center"/>
    </xf>
    <xf numFmtId="10" fontId="14" fillId="22" borderId="12" xfId="0" applyNumberFormat="1" applyFont="1" applyFill="1" applyBorder="1" applyAlignment="1">
      <alignment horizontal="center" vertical="center"/>
    </xf>
    <xf numFmtId="0" fontId="6" fillId="23" borderId="10" xfId="0" applyFont="1" applyFill="1" applyBorder="1" applyAlignment="1">
      <alignment horizontal="left" vertical="center"/>
    </xf>
    <xf numFmtId="0" fontId="6" fillId="23" borderId="11" xfId="0" applyFont="1" applyFill="1" applyBorder="1" applyAlignment="1">
      <alignment horizontal="left" vertical="center"/>
    </xf>
    <xf numFmtId="0" fontId="6" fillId="23" borderId="12" xfId="0" applyFont="1" applyFill="1" applyBorder="1" applyAlignment="1">
      <alignment horizontal="left" vertical="center"/>
    </xf>
    <xf numFmtId="0" fontId="4" fillId="10" borderId="10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1" fontId="4" fillId="7" borderId="10" xfId="0" applyNumberFormat="1" applyFont="1" applyFill="1" applyBorder="1" applyAlignment="1">
      <alignment horizontal="center" vertical="center"/>
    </xf>
    <xf numFmtId="1" fontId="4" fillId="7" borderId="11" xfId="0" applyNumberFormat="1" applyFont="1" applyFill="1" applyBorder="1" applyAlignment="1">
      <alignment horizontal="center" vertical="center"/>
    </xf>
    <xf numFmtId="1" fontId="4" fillId="7" borderId="12" xfId="0" applyNumberFormat="1" applyFont="1" applyFill="1" applyBorder="1" applyAlignment="1">
      <alignment horizontal="center" vertical="center"/>
    </xf>
    <xf numFmtId="2" fontId="6" fillId="23" borderId="10" xfId="0" applyNumberFormat="1" applyFont="1" applyFill="1" applyBorder="1" applyAlignment="1">
      <alignment horizontal="center" vertical="center" wrapText="1"/>
    </xf>
    <xf numFmtId="2" fontId="6" fillId="23" borderId="11" xfId="0" applyNumberFormat="1" applyFont="1" applyFill="1" applyBorder="1" applyAlignment="1">
      <alignment horizontal="center" vertical="center" wrapText="1"/>
    </xf>
    <xf numFmtId="2" fontId="6" fillId="23" borderId="12" xfId="0" applyNumberFormat="1" applyFont="1" applyFill="1" applyBorder="1" applyAlignment="1">
      <alignment horizontal="center" vertical="center" wrapText="1"/>
    </xf>
    <xf numFmtId="0" fontId="14" fillId="23" borderId="10" xfId="0" applyFont="1" applyFill="1" applyBorder="1" applyAlignment="1">
      <alignment horizontal="center" vertical="center"/>
    </xf>
    <xf numFmtId="0" fontId="14" fillId="23" borderId="11" xfId="0" applyFont="1" applyFill="1" applyBorder="1" applyAlignment="1">
      <alignment horizontal="center" vertical="center"/>
    </xf>
    <xf numFmtId="0" fontId="14" fillId="23" borderId="12" xfId="0" applyFont="1" applyFill="1" applyBorder="1" applyAlignment="1">
      <alignment horizontal="center" vertical="center"/>
    </xf>
    <xf numFmtId="0" fontId="6" fillId="23" borderId="2" xfId="0" applyFont="1" applyFill="1" applyBorder="1" applyAlignment="1">
      <alignment horizontal="center" vertical="center" wrapText="1"/>
    </xf>
    <xf numFmtId="0" fontId="6" fillId="23" borderId="10" xfId="0" applyFont="1" applyFill="1" applyBorder="1" applyAlignment="1">
      <alignment horizontal="center" vertical="center" wrapText="1"/>
    </xf>
    <xf numFmtId="0" fontId="6" fillId="23" borderId="11" xfId="0" applyFont="1" applyFill="1" applyBorder="1" applyAlignment="1">
      <alignment horizontal="center" vertical="center" wrapText="1"/>
    </xf>
    <xf numFmtId="0" fontId="6" fillId="23" borderId="12" xfId="0" applyFont="1" applyFill="1" applyBorder="1" applyAlignment="1">
      <alignment horizontal="center" vertical="center" wrapText="1"/>
    </xf>
    <xf numFmtId="3" fontId="7" fillId="10" borderId="10" xfId="0" applyNumberFormat="1" applyFont="1" applyFill="1" applyBorder="1" applyAlignment="1">
      <alignment horizontal="center" vertical="center"/>
    </xf>
    <xf numFmtId="3" fontId="7" fillId="10" borderId="11" xfId="0" applyNumberFormat="1" applyFont="1" applyFill="1" applyBorder="1" applyAlignment="1">
      <alignment horizontal="center" vertical="center"/>
    </xf>
    <xf numFmtId="10" fontId="14" fillId="23" borderId="10" xfId="0" applyNumberFormat="1" applyFont="1" applyFill="1" applyBorder="1" applyAlignment="1">
      <alignment horizontal="center" vertical="center"/>
    </xf>
    <xf numFmtId="10" fontId="14" fillId="23" borderId="11" xfId="0" applyNumberFormat="1" applyFont="1" applyFill="1" applyBorder="1" applyAlignment="1">
      <alignment horizontal="center" vertical="center"/>
    </xf>
    <xf numFmtId="10" fontId="14" fillId="23" borderId="12" xfId="0" applyNumberFormat="1" applyFont="1" applyFill="1" applyBorder="1" applyAlignment="1">
      <alignment horizontal="center" vertical="center"/>
    </xf>
    <xf numFmtId="3" fontId="7" fillId="10" borderId="12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/>
    </xf>
    <xf numFmtId="1" fontId="4" fillId="3" borderId="11" xfId="0" applyNumberFormat="1" applyFont="1" applyFill="1" applyBorder="1" applyAlignment="1">
      <alignment horizontal="center" vertical="center"/>
    </xf>
    <xf numFmtId="1" fontId="4" fillId="3" borderId="1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7" fillId="14" borderId="10" xfId="0" applyFont="1" applyFill="1" applyBorder="1" applyAlignment="1">
      <alignment horizontal="center" vertical="center" wrapText="1"/>
    </xf>
    <xf numFmtId="0" fontId="7" fillId="14" borderId="11" xfId="0" applyFont="1" applyFill="1" applyBorder="1" applyAlignment="1">
      <alignment horizontal="center" vertical="center" wrapText="1"/>
    </xf>
    <xf numFmtId="0" fontId="7" fillId="14" borderId="12" xfId="0" applyFont="1" applyFill="1" applyBorder="1" applyAlignment="1">
      <alignment horizontal="center" vertical="center" wrapText="1"/>
    </xf>
    <xf numFmtId="10" fontId="4" fillId="14" borderId="10" xfId="0" applyNumberFormat="1" applyFont="1" applyFill="1" applyBorder="1" applyAlignment="1">
      <alignment horizontal="center" vertical="center"/>
    </xf>
    <xf numFmtId="10" fontId="4" fillId="14" borderId="11" xfId="0" applyNumberFormat="1" applyFont="1" applyFill="1" applyBorder="1" applyAlignment="1">
      <alignment horizontal="center" vertical="center"/>
    </xf>
    <xf numFmtId="10" fontId="4" fillId="14" borderId="12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" fontId="7" fillId="11" borderId="11" xfId="1" applyNumberFormat="1" applyFont="1" applyFill="1" applyBorder="1" applyAlignment="1">
      <alignment horizontal="center" vertical="center"/>
    </xf>
    <xf numFmtId="4" fontId="7" fillId="11" borderId="12" xfId="1" applyNumberFormat="1" applyFont="1" applyFill="1" applyBorder="1" applyAlignment="1">
      <alignment horizontal="center" vertical="center"/>
    </xf>
    <xf numFmtId="4" fontId="7" fillId="11" borderId="10" xfId="1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2" fontId="7" fillId="2" borderId="12" xfId="0" applyNumberFormat="1" applyFont="1" applyFill="1" applyBorder="1" applyAlignment="1">
      <alignment horizontal="center" vertical="center"/>
    </xf>
    <xf numFmtId="2" fontId="7" fillId="2" borderId="10" xfId="0" applyNumberFormat="1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14" fillId="17" borderId="10" xfId="0" applyFont="1" applyFill="1" applyBorder="1" applyAlignment="1">
      <alignment horizontal="left" vertical="center"/>
    </xf>
    <xf numFmtId="0" fontId="14" fillId="17" borderId="11" xfId="0" applyFont="1" applyFill="1" applyBorder="1" applyAlignment="1">
      <alignment horizontal="left" vertical="center"/>
    </xf>
    <xf numFmtId="0" fontId="14" fillId="17" borderId="12" xfId="0" applyFont="1" applyFill="1" applyBorder="1" applyAlignment="1">
      <alignment horizontal="left" vertical="center"/>
    </xf>
    <xf numFmtId="10" fontId="14" fillId="3" borderId="10" xfId="0" applyNumberFormat="1" applyFont="1" applyFill="1" applyBorder="1" applyAlignment="1">
      <alignment horizontal="center" vertical="center"/>
    </xf>
    <xf numFmtId="10" fontId="14" fillId="3" borderId="11" xfId="0" applyNumberFormat="1" applyFont="1" applyFill="1" applyBorder="1" applyAlignment="1">
      <alignment horizontal="center" vertical="center"/>
    </xf>
    <xf numFmtId="10" fontId="14" fillId="3" borderId="12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 wrapText="1"/>
    </xf>
    <xf numFmtId="2" fontId="6" fillId="4" borderId="11" xfId="0" applyNumberFormat="1" applyFont="1" applyFill="1" applyBorder="1" applyAlignment="1">
      <alignment horizontal="center" vertical="center" wrapText="1"/>
    </xf>
    <xf numFmtId="2" fontId="6" fillId="4" borderId="12" xfId="0" applyNumberFormat="1" applyFont="1" applyFill="1" applyBorder="1" applyAlignment="1">
      <alignment horizontal="center" vertical="center" wrapText="1"/>
    </xf>
    <xf numFmtId="10" fontId="14" fillId="4" borderId="10" xfId="0" applyNumberFormat="1" applyFont="1" applyFill="1" applyBorder="1" applyAlignment="1">
      <alignment horizontal="center" vertical="center"/>
    </xf>
    <xf numFmtId="10" fontId="14" fillId="4" borderId="11" xfId="0" applyNumberFormat="1" applyFont="1" applyFill="1" applyBorder="1" applyAlignment="1">
      <alignment horizontal="center" vertical="center"/>
    </xf>
    <xf numFmtId="10" fontId="14" fillId="4" borderId="12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>
      <alignment horizontal="center" vertical="center" wrapText="1"/>
    </xf>
    <xf numFmtId="2" fontId="6" fillId="2" borderId="11" xfId="0" applyNumberFormat="1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 wrapText="1"/>
    </xf>
    <xf numFmtId="10" fontId="14" fillId="2" borderId="10" xfId="0" applyNumberFormat="1" applyFont="1" applyFill="1" applyBorder="1" applyAlignment="1">
      <alignment horizontal="center" vertical="center"/>
    </xf>
    <xf numFmtId="10" fontId="14" fillId="2" borderId="11" xfId="0" applyNumberFormat="1" applyFont="1" applyFill="1" applyBorder="1" applyAlignment="1">
      <alignment horizontal="center" vertical="center"/>
    </xf>
    <xf numFmtId="10" fontId="14" fillId="2" borderId="12" xfId="0" applyNumberFormat="1" applyFont="1" applyFill="1" applyBorder="1" applyAlignment="1">
      <alignment horizontal="center" vertical="center"/>
    </xf>
    <xf numFmtId="2" fontId="6" fillId="12" borderId="10" xfId="0" applyNumberFormat="1" applyFont="1" applyFill="1" applyBorder="1" applyAlignment="1">
      <alignment horizontal="center" vertical="center" wrapText="1"/>
    </xf>
    <xf numFmtId="2" fontId="6" fillId="12" borderId="11" xfId="0" applyNumberFormat="1" applyFont="1" applyFill="1" applyBorder="1" applyAlignment="1">
      <alignment horizontal="center" vertical="center" wrapText="1"/>
    </xf>
    <xf numFmtId="2" fontId="6" fillId="12" borderId="12" xfId="0" applyNumberFormat="1" applyFont="1" applyFill="1" applyBorder="1" applyAlignment="1">
      <alignment horizontal="center" vertical="center" wrapText="1"/>
    </xf>
    <xf numFmtId="10" fontId="14" fillId="12" borderId="10" xfId="0" applyNumberFormat="1" applyFont="1" applyFill="1" applyBorder="1" applyAlignment="1">
      <alignment horizontal="center" vertical="center"/>
    </xf>
    <xf numFmtId="10" fontId="14" fillId="12" borderId="11" xfId="0" applyNumberFormat="1" applyFont="1" applyFill="1" applyBorder="1" applyAlignment="1">
      <alignment horizontal="center" vertical="center"/>
    </xf>
    <xf numFmtId="10" fontId="14" fillId="12" borderId="12" xfId="0" applyNumberFormat="1" applyFont="1" applyFill="1" applyBorder="1" applyAlignment="1">
      <alignment horizontal="center" vertical="center"/>
    </xf>
    <xf numFmtId="2" fontId="6" fillId="13" borderId="10" xfId="0" applyNumberFormat="1" applyFont="1" applyFill="1" applyBorder="1" applyAlignment="1">
      <alignment horizontal="center" vertical="center" wrapText="1"/>
    </xf>
    <xf numFmtId="2" fontId="6" fillId="13" borderId="11" xfId="0" applyNumberFormat="1" applyFont="1" applyFill="1" applyBorder="1" applyAlignment="1">
      <alignment horizontal="center" vertical="center" wrapText="1"/>
    </xf>
    <xf numFmtId="2" fontId="6" fillId="13" borderId="12" xfId="0" applyNumberFormat="1" applyFont="1" applyFill="1" applyBorder="1" applyAlignment="1">
      <alignment horizontal="center" vertical="center" wrapText="1"/>
    </xf>
    <xf numFmtId="10" fontId="14" fillId="13" borderId="10" xfId="0" applyNumberFormat="1" applyFont="1" applyFill="1" applyBorder="1" applyAlignment="1">
      <alignment horizontal="center" vertical="center"/>
    </xf>
    <xf numFmtId="10" fontId="14" fillId="13" borderId="11" xfId="0" applyNumberFormat="1" applyFont="1" applyFill="1" applyBorder="1" applyAlignment="1">
      <alignment horizontal="center" vertical="center"/>
    </xf>
    <xf numFmtId="10" fontId="14" fillId="13" borderId="12" xfId="0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2" fontId="6" fillId="6" borderId="10" xfId="0" applyNumberFormat="1" applyFont="1" applyFill="1" applyBorder="1" applyAlignment="1">
      <alignment horizontal="center" vertical="center" wrapText="1"/>
    </xf>
    <xf numFmtId="2" fontId="6" fillId="6" borderId="11" xfId="0" applyNumberFormat="1" applyFont="1" applyFill="1" applyBorder="1" applyAlignment="1">
      <alignment horizontal="center" vertical="center" wrapText="1"/>
    </xf>
    <xf numFmtId="2" fontId="6" fillId="6" borderId="12" xfId="0" applyNumberFormat="1" applyFont="1" applyFill="1" applyBorder="1" applyAlignment="1">
      <alignment horizontal="center" vertical="center" wrapText="1"/>
    </xf>
    <xf numFmtId="10" fontId="14" fillId="6" borderId="10" xfId="0" applyNumberFormat="1" applyFont="1" applyFill="1" applyBorder="1" applyAlignment="1">
      <alignment horizontal="center" vertical="center"/>
    </xf>
    <xf numFmtId="10" fontId="14" fillId="6" borderId="11" xfId="0" applyNumberFormat="1" applyFont="1" applyFill="1" applyBorder="1" applyAlignment="1">
      <alignment horizontal="center" vertical="center"/>
    </xf>
    <xf numFmtId="10" fontId="14" fillId="6" borderId="12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189" fontId="4" fillId="0" borderId="15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31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textRotation="90" wrapText="1"/>
      <protection locked="0"/>
    </xf>
    <xf numFmtId="0" fontId="7" fillId="2" borderId="17" xfId="0" applyFont="1" applyFill="1" applyBorder="1" applyAlignment="1" applyProtection="1">
      <alignment horizontal="center" vertical="center" textRotation="90" wrapText="1"/>
      <protection locked="0"/>
    </xf>
    <xf numFmtId="0" fontId="7" fillId="2" borderId="7" xfId="0" applyFont="1" applyFill="1" applyBorder="1" applyAlignment="1" applyProtection="1">
      <alignment horizontal="center" vertical="center" textRotation="90" wrapText="1"/>
      <protection locked="0"/>
    </xf>
    <xf numFmtId="0" fontId="7" fillId="2" borderId="2" xfId="0" applyFont="1" applyFill="1" applyBorder="1" applyAlignment="1" applyProtection="1">
      <alignment horizontal="center" vertical="center" textRotation="90" wrapText="1"/>
      <protection locked="0"/>
    </xf>
    <xf numFmtId="0" fontId="7" fillId="10" borderId="2" xfId="0" applyFont="1" applyFill="1" applyBorder="1" applyAlignment="1" applyProtection="1">
      <alignment horizontal="center" vertical="center" textRotation="90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11" borderId="3" xfId="0" applyFont="1" applyFill="1" applyBorder="1" applyAlignment="1" applyProtection="1">
      <alignment horizontal="center" vertical="center" textRotation="90" wrapText="1"/>
      <protection locked="0"/>
    </xf>
    <xf numFmtId="0" fontId="7" fillId="11" borderId="17" xfId="0" applyFont="1" applyFill="1" applyBorder="1" applyAlignment="1" applyProtection="1">
      <alignment horizontal="center" vertical="center" textRotation="90" wrapText="1"/>
      <protection locked="0"/>
    </xf>
    <xf numFmtId="0" fontId="7" fillId="11" borderId="7" xfId="0" applyFont="1" applyFill="1" applyBorder="1" applyAlignment="1" applyProtection="1">
      <alignment horizontal="center" vertical="center" textRotation="90" wrapText="1"/>
      <protection locked="0"/>
    </xf>
    <xf numFmtId="0" fontId="7" fillId="16" borderId="17" xfId="0" applyFont="1" applyFill="1" applyBorder="1" applyAlignment="1">
      <alignment horizontal="center" vertical="center" textRotation="90" wrapText="1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5" fillId="0" borderId="2" xfId="2" applyFont="1" applyFill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left" vertical="center" wrapText="1"/>
      <protection locked="0"/>
    </xf>
    <xf numFmtId="0" fontId="5" fillId="5" borderId="11" xfId="0" applyFont="1" applyFill="1" applyBorder="1" applyAlignment="1" applyProtection="1">
      <alignment horizontal="left" vertical="center" wrapText="1"/>
      <protection locked="0"/>
    </xf>
    <xf numFmtId="0" fontId="5" fillId="5" borderId="12" xfId="0" applyFont="1" applyFill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5" borderId="2" xfId="2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 applyProtection="1">
      <alignment horizontal="left" vertical="center" wrapText="1"/>
      <protection locked="0"/>
    </xf>
    <xf numFmtId="0" fontId="10" fillId="5" borderId="2" xfId="0" applyFont="1" applyFill="1" applyBorder="1" applyAlignment="1" applyProtection="1">
      <alignment horizontal="left" vertical="center" wrapText="1"/>
      <protection locked="0"/>
    </xf>
    <xf numFmtId="0" fontId="10" fillId="5" borderId="10" xfId="0" applyFont="1" applyFill="1" applyBorder="1" applyAlignment="1" applyProtection="1">
      <alignment horizontal="left" vertical="center" wrapText="1"/>
      <protection locked="0"/>
    </xf>
    <xf numFmtId="0" fontId="10" fillId="5" borderId="12" xfId="0" applyFont="1" applyFill="1" applyBorder="1" applyAlignment="1" applyProtection="1">
      <alignment horizontal="left" vertical="center" wrapText="1"/>
      <protection locked="0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5" borderId="12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left" vertical="center" wrapText="1"/>
      <protection locked="0"/>
    </xf>
    <xf numFmtId="0" fontId="11" fillId="0" borderId="11" xfId="0" applyFont="1" applyFill="1" applyBorder="1" applyAlignment="1" applyProtection="1">
      <alignment horizontal="left" vertical="center" wrapText="1"/>
      <protection locked="0"/>
    </xf>
    <xf numFmtId="0" fontId="11" fillId="0" borderId="12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11" xfId="0" applyFont="1" applyFill="1" applyBorder="1" applyAlignment="1" applyProtection="1">
      <alignment horizontal="left" vertical="center" wrapText="1"/>
      <protection locked="0"/>
    </xf>
    <xf numFmtId="0" fontId="10" fillId="0" borderId="12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5" fillId="5" borderId="2" xfId="0" applyFont="1" applyFill="1" applyBorder="1" applyAlignment="1" applyProtection="1">
      <alignment horizontal="left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2" fontId="6" fillId="3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3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3" borderId="10" xfId="0" applyNumberFormat="1" applyFont="1" applyFill="1" applyBorder="1" applyAlignment="1" applyProtection="1">
      <alignment horizontal="center" vertical="center" wrapText="1"/>
      <protection locked="0"/>
    </xf>
    <xf numFmtId="10" fontId="14" fillId="3" borderId="11" xfId="0" applyNumberFormat="1" applyFont="1" applyFill="1" applyBorder="1" applyAlignment="1" applyProtection="1">
      <alignment horizontal="center" vertical="center" wrapText="1"/>
      <protection locked="0"/>
    </xf>
    <xf numFmtId="10" fontId="14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2" fontId="6" fillId="4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4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4" borderId="10" xfId="0" applyNumberFormat="1" applyFont="1" applyFill="1" applyBorder="1" applyAlignment="1" applyProtection="1">
      <alignment horizontal="center" vertical="center" wrapText="1"/>
      <protection locked="0"/>
    </xf>
    <xf numFmtId="10" fontId="14" fillId="4" borderId="11" xfId="0" applyNumberFormat="1" applyFont="1" applyFill="1" applyBorder="1" applyAlignment="1" applyProtection="1">
      <alignment horizontal="center" vertical="center" wrapText="1"/>
      <protection locked="0"/>
    </xf>
    <xf numFmtId="10" fontId="14" fillId="4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12" borderId="10" xfId="0" applyNumberFormat="1" applyFont="1" applyFill="1" applyBorder="1" applyAlignment="1" applyProtection="1">
      <alignment horizontal="center" vertical="center" wrapText="1"/>
      <protection locked="0"/>
    </xf>
    <xf numFmtId="10" fontId="14" fillId="12" borderId="11" xfId="0" applyNumberFormat="1" applyFont="1" applyFill="1" applyBorder="1" applyAlignment="1" applyProtection="1">
      <alignment horizontal="center" vertical="center" wrapText="1"/>
      <protection locked="0"/>
    </xf>
    <xf numFmtId="10" fontId="14" fillId="12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1" xfId="0" applyFont="1" applyFill="1" applyBorder="1" applyAlignment="1" applyProtection="1">
      <alignment horizontal="left" vertical="center" wrapText="1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2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2" borderId="10" xfId="0" applyNumberFormat="1" applyFont="1" applyFill="1" applyBorder="1" applyAlignment="1" applyProtection="1">
      <alignment horizontal="center" vertical="center" wrapText="1"/>
      <protection locked="0"/>
    </xf>
    <xf numFmtId="10" fontId="14" fillId="2" borderId="11" xfId="0" applyNumberFormat="1" applyFont="1" applyFill="1" applyBorder="1" applyAlignment="1" applyProtection="1">
      <alignment horizontal="center" vertical="center" wrapText="1"/>
      <protection locked="0"/>
    </xf>
    <xf numFmtId="10" fontId="14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4" fillId="12" borderId="10" xfId="0" applyFont="1" applyFill="1" applyBorder="1" applyAlignment="1" applyProtection="1">
      <alignment horizontal="center" vertical="center"/>
      <protection locked="0"/>
    </xf>
    <xf numFmtId="0" fontId="14" fillId="12" borderId="11" xfId="0" applyFont="1" applyFill="1" applyBorder="1" applyAlignment="1" applyProtection="1">
      <alignment horizontal="center" vertical="center"/>
      <protection locked="0"/>
    </xf>
    <xf numFmtId="0" fontId="14" fillId="12" borderId="12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 wrapText="1"/>
      <protection locked="0"/>
    </xf>
    <xf numFmtId="0" fontId="6" fillId="12" borderId="10" xfId="0" applyFont="1" applyFill="1" applyBorder="1" applyAlignment="1" applyProtection="1">
      <alignment horizontal="center" vertical="center" wrapText="1"/>
      <protection locked="0"/>
    </xf>
    <xf numFmtId="0" fontId="6" fillId="12" borderId="11" xfId="0" applyFont="1" applyFill="1" applyBorder="1" applyAlignment="1" applyProtection="1">
      <alignment horizontal="center" vertical="center" wrapText="1"/>
      <protection locked="0"/>
    </xf>
    <xf numFmtId="0" fontId="6" fillId="12" borderId="12" xfId="0" applyFont="1" applyFill="1" applyBorder="1" applyAlignment="1" applyProtection="1">
      <alignment horizontal="center" vertical="center" wrapText="1"/>
      <protection locked="0"/>
    </xf>
    <xf numFmtId="2" fontId="6" fillId="12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12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12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13" borderId="10" xfId="0" applyFont="1" applyFill="1" applyBorder="1" applyAlignment="1" applyProtection="1">
      <alignment horizontal="center" vertical="center"/>
      <protection locked="0"/>
    </xf>
    <xf numFmtId="0" fontId="6" fillId="13" borderId="11" xfId="0" applyFont="1" applyFill="1" applyBorder="1" applyAlignment="1" applyProtection="1">
      <alignment horizontal="center" vertical="center"/>
      <protection locked="0"/>
    </xf>
    <xf numFmtId="0" fontId="6" fillId="13" borderId="12" xfId="0" applyFont="1" applyFill="1" applyBorder="1" applyAlignment="1" applyProtection="1">
      <alignment horizontal="center" vertical="center"/>
      <protection locked="0"/>
    </xf>
    <xf numFmtId="0" fontId="6" fillId="13" borderId="2" xfId="0" applyFont="1" applyFill="1" applyBorder="1" applyAlignment="1" applyProtection="1">
      <alignment horizontal="center" vertical="center" wrapText="1"/>
      <protection locked="0"/>
    </xf>
    <xf numFmtId="0" fontId="6" fillId="13" borderId="10" xfId="0" applyFont="1" applyFill="1" applyBorder="1" applyAlignment="1" applyProtection="1">
      <alignment horizontal="center" vertical="center" wrapText="1"/>
      <protection locked="0"/>
    </xf>
    <xf numFmtId="0" fontId="6" fillId="13" borderId="11" xfId="0" applyFont="1" applyFill="1" applyBorder="1" applyAlignment="1" applyProtection="1">
      <alignment horizontal="center" vertical="center" wrapText="1"/>
      <protection locked="0"/>
    </xf>
    <xf numFmtId="0" fontId="6" fillId="13" borderId="12" xfId="0" applyFont="1" applyFill="1" applyBorder="1" applyAlignment="1" applyProtection="1">
      <alignment horizontal="center" vertical="center" wrapText="1"/>
      <protection locked="0"/>
    </xf>
    <xf numFmtId="2" fontId="6" fillId="13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13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13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13" borderId="10" xfId="0" applyNumberFormat="1" applyFont="1" applyFill="1" applyBorder="1" applyAlignment="1" applyProtection="1">
      <alignment horizontal="center" vertical="center" wrapText="1"/>
      <protection locked="0"/>
    </xf>
    <xf numFmtId="10" fontId="14" fillId="13" borderId="11" xfId="0" applyNumberFormat="1" applyFont="1" applyFill="1" applyBorder="1" applyAlignment="1" applyProtection="1">
      <alignment horizontal="center" vertical="center" wrapText="1"/>
      <protection locked="0"/>
    </xf>
    <xf numFmtId="10" fontId="14" fillId="13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4" fillId="16" borderId="10" xfId="0" applyFont="1" applyFill="1" applyBorder="1" applyAlignment="1" applyProtection="1">
      <alignment horizontal="center" vertical="center"/>
      <protection locked="0"/>
    </xf>
    <xf numFmtId="0" fontId="14" fillId="16" borderId="11" xfId="0" applyFont="1" applyFill="1" applyBorder="1" applyAlignment="1" applyProtection="1">
      <alignment horizontal="center" vertical="center"/>
      <protection locked="0"/>
    </xf>
    <xf numFmtId="0" fontId="14" fillId="16" borderId="12" xfId="0" applyFont="1" applyFill="1" applyBorder="1" applyAlignment="1" applyProtection="1">
      <alignment horizontal="center" vertical="center"/>
      <protection locked="0"/>
    </xf>
    <xf numFmtId="0" fontId="6" fillId="16" borderId="2" xfId="0" applyFont="1" applyFill="1" applyBorder="1" applyAlignment="1" applyProtection="1">
      <alignment horizontal="center" vertical="center" wrapText="1"/>
      <protection locked="0"/>
    </xf>
    <xf numFmtId="0" fontId="6" fillId="16" borderId="10" xfId="0" applyFont="1" applyFill="1" applyBorder="1" applyAlignment="1" applyProtection="1">
      <alignment horizontal="center" vertical="center" wrapText="1"/>
      <protection locked="0"/>
    </xf>
    <xf numFmtId="0" fontId="6" fillId="16" borderId="11" xfId="0" applyFont="1" applyFill="1" applyBorder="1" applyAlignment="1" applyProtection="1">
      <alignment horizontal="center" vertical="center" wrapText="1"/>
      <protection locked="0"/>
    </xf>
    <xf numFmtId="0" fontId="6" fillId="16" borderId="12" xfId="0" applyFont="1" applyFill="1" applyBorder="1" applyAlignment="1" applyProtection="1">
      <alignment horizontal="center" vertical="center" wrapText="1"/>
      <protection locked="0"/>
    </xf>
    <xf numFmtId="2" fontId="6" fillId="16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16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16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16" borderId="10" xfId="0" applyNumberFormat="1" applyFont="1" applyFill="1" applyBorder="1" applyAlignment="1" applyProtection="1">
      <alignment horizontal="center" vertical="center" wrapText="1"/>
      <protection locked="0"/>
    </xf>
    <xf numFmtId="10" fontId="14" fillId="16" borderId="11" xfId="0" applyNumberFormat="1" applyFont="1" applyFill="1" applyBorder="1" applyAlignment="1" applyProtection="1">
      <alignment horizontal="center" vertical="center" wrapText="1"/>
      <protection locked="0"/>
    </xf>
    <xf numFmtId="10" fontId="14" fillId="16" borderId="1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0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 wrapText="1"/>
    </xf>
    <xf numFmtId="0" fontId="14" fillId="17" borderId="10" xfId="0" applyFont="1" applyFill="1" applyBorder="1" applyAlignment="1" applyProtection="1">
      <alignment horizontal="center" vertical="center"/>
      <protection locked="0"/>
    </xf>
    <xf numFmtId="0" fontId="14" fillId="17" borderId="11" xfId="0" applyFont="1" applyFill="1" applyBorder="1" applyAlignment="1" applyProtection="1">
      <alignment horizontal="center" vertical="center"/>
      <protection locked="0"/>
    </xf>
    <xf numFmtId="0" fontId="14" fillId="17" borderId="12" xfId="0" applyFont="1" applyFill="1" applyBorder="1" applyAlignment="1" applyProtection="1">
      <alignment horizontal="center" vertical="center"/>
      <protection locked="0"/>
    </xf>
    <xf numFmtId="0" fontId="6" fillId="17" borderId="2" xfId="0" applyFont="1" applyFill="1" applyBorder="1" applyAlignment="1" applyProtection="1">
      <alignment horizontal="center" vertical="center" wrapText="1"/>
      <protection locked="0"/>
    </xf>
    <xf numFmtId="0" fontId="6" fillId="17" borderId="10" xfId="0" applyFont="1" applyFill="1" applyBorder="1" applyAlignment="1" applyProtection="1">
      <alignment horizontal="center" vertical="center" wrapText="1"/>
      <protection locked="0"/>
    </xf>
    <xf numFmtId="0" fontId="6" fillId="17" borderId="11" xfId="0" applyFont="1" applyFill="1" applyBorder="1" applyAlignment="1" applyProtection="1">
      <alignment horizontal="center" vertical="center" wrapText="1"/>
      <protection locked="0"/>
    </xf>
    <xf numFmtId="0" fontId="6" fillId="17" borderId="12" xfId="0" applyFont="1" applyFill="1" applyBorder="1" applyAlignment="1" applyProtection="1">
      <alignment horizontal="center" vertical="center" wrapText="1"/>
      <protection locked="0"/>
    </xf>
    <xf numFmtId="2" fontId="6" fillId="17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17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17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17" borderId="10" xfId="0" applyNumberFormat="1" applyFont="1" applyFill="1" applyBorder="1" applyAlignment="1" applyProtection="1">
      <alignment horizontal="center" vertical="center" wrapText="1"/>
      <protection locked="0"/>
    </xf>
    <xf numFmtId="10" fontId="14" fillId="17" borderId="11" xfId="0" applyNumberFormat="1" applyFont="1" applyFill="1" applyBorder="1" applyAlignment="1" applyProtection="1">
      <alignment horizontal="center" vertical="center" wrapText="1"/>
      <protection locked="0"/>
    </xf>
    <xf numFmtId="10" fontId="14" fillId="17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19" borderId="10" xfId="0" applyNumberFormat="1" applyFont="1" applyFill="1" applyBorder="1" applyAlignment="1" applyProtection="1">
      <alignment horizontal="center" vertical="center" wrapText="1"/>
      <protection locked="0"/>
    </xf>
    <xf numFmtId="10" fontId="14" fillId="19" borderId="11" xfId="0" applyNumberFormat="1" applyFont="1" applyFill="1" applyBorder="1" applyAlignment="1" applyProtection="1">
      <alignment horizontal="center" vertical="center" wrapText="1"/>
      <protection locked="0"/>
    </xf>
    <xf numFmtId="10" fontId="14" fillId="19" borderId="1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0" xfId="0" applyFont="1" applyBorder="1" applyAlignment="1" applyProtection="1">
      <alignment horizontal="left" vertical="center" wrapText="1"/>
      <protection locked="0"/>
    </xf>
    <xf numFmtId="0" fontId="29" fillId="0" borderId="12" xfId="0" applyFont="1" applyBorder="1" applyAlignment="1" applyProtection="1">
      <alignment horizontal="left" vertical="center" wrapText="1"/>
      <protection locked="0"/>
    </xf>
    <xf numFmtId="0" fontId="29" fillId="5" borderId="10" xfId="0" applyFont="1" applyFill="1" applyBorder="1" applyAlignment="1" applyProtection="1">
      <alignment horizontal="left" vertical="center" wrapText="1"/>
      <protection locked="0"/>
    </xf>
    <xf numFmtId="0" fontId="29" fillId="5" borderId="12" xfId="0" applyFont="1" applyFill="1" applyBorder="1" applyAlignment="1" applyProtection="1">
      <alignment horizontal="left" vertical="center" wrapText="1"/>
      <protection locked="0"/>
    </xf>
    <xf numFmtId="0" fontId="14" fillId="6" borderId="10" xfId="0" applyFont="1" applyFill="1" applyBorder="1" applyAlignment="1" applyProtection="1">
      <alignment horizontal="center" vertical="center"/>
      <protection locked="0"/>
    </xf>
    <xf numFmtId="0" fontId="14" fillId="6" borderId="11" xfId="0" applyFont="1" applyFill="1" applyBorder="1" applyAlignment="1" applyProtection="1">
      <alignment horizontal="center" vertical="center"/>
      <protection locked="0"/>
    </xf>
    <xf numFmtId="0" fontId="14" fillId="6" borderId="12" xfId="0" applyFont="1" applyFill="1" applyBorder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locked="0"/>
    </xf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2" fontId="6" fillId="6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6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6" borderId="12" xfId="0" applyNumberFormat="1" applyFont="1" applyFill="1" applyBorder="1" applyAlignment="1" applyProtection="1">
      <alignment horizontal="center" vertical="center" wrapText="1"/>
      <protection locked="0"/>
    </xf>
    <xf numFmtId="0" fontId="14" fillId="19" borderId="10" xfId="0" applyFont="1" applyFill="1" applyBorder="1" applyAlignment="1" applyProtection="1">
      <alignment horizontal="center" vertical="center"/>
      <protection locked="0"/>
    </xf>
    <xf numFmtId="0" fontId="14" fillId="19" borderId="11" xfId="0" applyFont="1" applyFill="1" applyBorder="1" applyAlignment="1" applyProtection="1">
      <alignment horizontal="center" vertical="center"/>
      <protection locked="0"/>
    </xf>
    <xf numFmtId="0" fontId="14" fillId="19" borderId="12" xfId="0" applyFont="1" applyFill="1" applyBorder="1" applyAlignment="1" applyProtection="1">
      <alignment horizontal="center" vertical="center"/>
      <protection locked="0"/>
    </xf>
    <xf numFmtId="0" fontId="6" fillId="19" borderId="2" xfId="0" applyFont="1" applyFill="1" applyBorder="1" applyAlignment="1" applyProtection="1">
      <alignment horizontal="center" vertical="center" wrapText="1"/>
      <protection locked="0"/>
    </xf>
    <xf numFmtId="0" fontId="6" fillId="19" borderId="10" xfId="0" applyFont="1" applyFill="1" applyBorder="1" applyAlignment="1" applyProtection="1">
      <alignment horizontal="center" vertical="center" wrapText="1"/>
      <protection locked="0"/>
    </xf>
    <xf numFmtId="0" fontId="6" fillId="19" borderId="11" xfId="0" applyFont="1" applyFill="1" applyBorder="1" applyAlignment="1" applyProtection="1">
      <alignment horizontal="center" vertical="center" wrapText="1"/>
      <protection locked="0"/>
    </xf>
    <xf numFmtId="0" fontId="6" fillId="19" borderId="12" xfId="0" applyFont="1" applyFill="1" applyBorder="1" applyAlignment="1" applyProtection="1">
      <alignment horizontal="center" vertical="center" wrapText="1"/>
      <protection locked="0"/>
    </xf>
    <xf numFmtId="2" fontId="6" fillId="19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19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19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6" borderId="10" xfId="0" applyNumberFormat="1" applyFont="1" applyFill="1" applyBorder="1" applyAlignment="1" applyProtection="1">
      <alignment horizontal="center" vertical="center" wrapText="1"/>
      <protection locked="0"/>
    </xf>
    <xf numFmtId="10" fontId="14" fillId="6" borderId="11" xfId="0" applyNumberFormat="1" applyFont="1" applyFill="1" applyBorder="1" applyAlignment="1" applyProtection="1">
      <alignment horizontal="center" vertical="center" wrapText="1"/>
      <protection locked="0"/>
    </xf>
    <xf numFmtId="10" fontId="14" fillId="6" borderId="12" xfId="0" applyNumberFormat="1" applyFont="1" applyFill="1" applyBorder="1" applyAlignment="1" applyProtection="1">
      <alignment horizontal="center" vertical="center" wrapText="1"/>
      <protection locked="0"/>
    </xf>
    <xf numFmtId="0" fontId="14" fillId="20" borderId="10" xfId="0" applyFont="1" applyFill="1" applyBorder="1" applyAlignment="1" applyProtection="1">
      <alignment horizontal="center" vertical="center"/>
      <protection locked="0"/>
    </xf>
    <xf numFmtId="0" fontId="14" fillId="20" borderId="11" xfId="0" applyFont="1" applyFill="1" applyBorder="1" applyAlignment="1" applyProtection="1">
      <alignment horizontal="center" vertical="center"/>
      <protection locked="0"/>
    </xf>
    <xf numFmtId="0" fontId="14" fillId="20" borderId="12" xfId="0" applyFont="1" applyFill="1" applyBorder="1" applyAlignment="1" applyProtection="1">
      <alignment horizontal="center" vertical="center"/>
      <protection locked="0"/>
    </xf>
    <xf numFmtId="0" fontId="6" fillId="20" borderId="2" xfId="0" applyFont="1" applyFill="1" applyBorder="1" applyAlignment="1" applyProtection="1">
      <alignment horizontal="center" vertical="center" wrapText="1"/>
      <protection locked="0"/>
    </xf>
    <xf numFmtId="0" fontId="6" fillId="20" borderId="10" xfId="0" applyFont="1" applyFill="1" applyBorder="1" applyAlignment="1" applyProtection="1">
      <alignment horizontal="center" vertical="center" wrapText="1"/>
      <protection locked="0"/>
    </xf>
    <xf numFmtId="0" fontId="6" fillId="20" borderId="11" xfId="0" applyFont="1" applyFill="1" applyBorder="1" applyAlignment="1" applyProtection="1">
      <alignment horizontal="center" vertical="center" wrapText="1"/>
      <protection locked="0"/>
    </xf>
    <xf numFmtId="0" fontId="6" fillId="20" borderId="12" xfId="0" applyFont="1" applyFill="1" applyBorder="1" applyAlignment="1" applyProtection="1">
      <alignment horizontal="center" vertical="center" wrapText="1"/>
      <protection locked="0"/>
    </xf>
    <xf numFmtId="2" fontId="6" fillId="20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20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20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20" borderId="10" xfId="0" applyNumberFormat="1" applyFont="1" applyFill="1" applyBorder="1" applyAlignment="1" applyProtection="1">
      <alignment horizontal="center" vertical="center" wrapText="1"/>
      <protection locked="0"/>
    </xf>
    <xf numFmtId="10" fontId="14" fillId="20" borderId="11" xfId="0" applyNumberFormat="1" applyFont="1" applyFill="1" applyBorder="1" applyAlignment="1" applyProtection="1">
      <alignment horizontal="center" vertical="center" wrapText="1"/>
      <protection locked="0"/>
    </xf>
    <xf numFmtId="10" fontId="14" fillId="20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14" borderId="10" xfId="0" applyNumberFormat="1" applyFont="1" applyFill="1" applyBorder="1" applyAlignment="1" applyProtection="1">
      <alignment horizontal="center" vertical="center" wrapText="1"/>
      <protection locked="0"/>
    </xf>
    <xf numFmtId="10" fontId="14" fillId="14" borderId="11" xfId="0" applyNumberFormat="1" applyFont="1" applyFill="1" applyBorder="1" applyAlignment="1" applyProtection="1">
      <alignment horizontal="center" vertical="center" wrapText="1"/>
      <protection locked="0"/>
    </xf>
    <xf numFmtId="10" fontId="14" fillId="14" borderId="1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1" xfId="0" applyFont="1" applyFill="1" applyBorder="1" applyAlignment="1" applyProtection="1">
      <alignment horizontal="left" vertical="center" wrapText="1"/>
      <protection locked="0"/>
    </xf>
    <xf numFmtId="0" fontId="29" fillId="0" borderId="12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0" fontId="5" fillId="0" borderId="12" xfId="0" applyFont="1" applyFill="1" applyBorder="1" applyAlignment="1" applyProtection="1">
      <alignment horizontal="left" vertical="center" wrapText="1"/>
      <protection locked="0"/>
    </xf>
    <xf numFmtId="0" fontId="14" fillId="14" borderId="10" xfId="0" applyFont="1" applyFill="1" applyBorder="1" applyAlignment="1" applyProtection="1">
      <alignment horizontal="center" vertical="center"/>
      <protection locked="0"/>
    </xf>
    <xf numFmtId="0" fontId="14" fillId="14" borderId="11" xfId="0" applyFont="1" applyFill="1" applyBorder="1" applyAlignment="1" applyProtection="1">
      <alignment horizontal="center" vertical="center"/>
      <protection locked="0"/>
    </xf>
    <xf numFmtId="0" fontId="14" fillId="14" borderId="12" xfId="0" applyFont="1" applyFill="1" applyBorder="1" applyAlignment="1" applyProtection="1">
      <alignment horizontal="center" vertical="center"/>
      <protection locked="0"/>
    </xf>
    <xf numFmtId="0" fontId="6" fillId="14" borderId="2" xfId="0" applyFont="1" applyFill="1" applyBorder="1" applyAlignment="1" applyProtection="1">
      <alignment horizontal="center" vertical="center" wrapText="1"/>
      <protection locked="0"/>
    </xf>
    <xf numFmtId="0" fontId="6" fillId="14" borderId="10" xfId="0" applyFont="1" applyFill="1" applyBorder="1" applyAlignment="1" applyProtection="1">
      <alignment horizontal="center" vertical="center" wrapText="1"/>
      <protection locked="0"/>
    </xf>
    <xf numFmtId="0" fontId="6" fillId="14" borderId="11" xfId="0" applyFont="1" applyFill="1" applyBorder="1" applyAlignment="1" applyProtection="1">
      <alignment horizontal="center" vertical="center" wrapText="1"/>
      <protection locked="0"/>
    </xf>
    <xf numFmtId="0" fontId="6" fillId="14" borderId="12" xfId="0" applyFont="1" applyFill="1" applyBorder="1" applyAlignment="1" applyProtection="1">
      <alignment horizontal="center" vertical="center" wrapText="1"/>
      <protection locked="0"/>
    </xf>
    <xf numFmtId="2" fontId="6" fillId="14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14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14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21" borderId="10" xfId="0" applyNumberFormat="1" applyFont="1" applyFill="1" applyBorder="1" applyAlignment="1" applyProtection="1">
      <alignment horizontal="center" vertical="center" wrapText="1"/>
      <protection locked="0"/>
    </xf>
    <xf numFmtId="10" fontId="14" fillId="21" borderId="11" xfId="0" applyNumberFormat="1" applyFont="1" applyFill="1" applyBorder="1" applyAlignment="1" applyProtection="1">
      <alignment horizontal="center" vertical="center" wrapText="1"/>
      <protection locked="0"/>
    </xf>
    <xf numFmtId="10" fontId="14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4" fillId="18" borderId="10" xfId="0" applyFont="1" applyFill="1" applyBorder="1" applyAlignment="1" applyProtection="1">
      <alignment horizontal="center" vertical="center"/>
      <protection locked="0"/>
    </xf>
    <xf numFmtId="0" fontId="14" fillId="18" borderId="11" xfId="0" applyFont="1" applyFill="1" applyBorder="1" applyAlignment="1" applyProtection="1">
      <alignment horizontal="center" vertical="center"/>
      <protection locked="0"/>
    </xf>
    <xf numFmtId="0" fontId="14" fillId="18" borderId="12" xfId="0" applyFont="1" applyFill="1" applyBorder="1" applyAlignment="1" applyProtection="1">
      <alignment horizontal="center" vertical="center"/>
      <protection locked="0"/>
    </xf>
    <xf numFmtId="0" fontId="6" fillId="18" borderId="2" xfId="0" applyFont="1" applyFill="1" applyBorder="1" applyAlignment="1" applyProtection="1">
      <alignment horizontal="center" vertical="center" wrapText="1"/>
      <protection locked="0"/>
    </xf>
    <xf numFmtId="0" fontId="6" fillId="18" borderId="10" xfId="0" applyFont="1" applyFill="1" applyBorder="1" applyAlignment="1" applyProtection="1">
      <alignment horizontal="center" vertical="center" wrapText="1"/>
      <protection locked="0"/>
    </xf>
    <xf numFmtId="0" fontId="6" fillId="18" borderId="11" xfId="0" applyFont="1" applyFill="1" applyBorder="1" applyAlignment="1" applyProtection="1">
      <alignment horizontal="center" vertical="center" wrapText="1"/>
      <protection locked="0"/>
    </xf>
    <xf numFmtId="0" fontId="6" fillId="18" borderId="12" xfId="0" applyFont="1" applyFill="1" applyBorder="1" applyAlignment="1" applyProtection="1">
      <alignment horizontal="center" vertical="center" wrapText="1"/>
      <protection locked="0"/>
    </xf>
    <xf numFmtId="2" fontId="6" fillId="18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18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18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18" borderId="10" xfId="0" applyNumberFormat="1" applyFont="1" applyFill="1" applyBorder="1" applyAlignment="1" applyProtection="1">
      <alignment horizontal="center" vertical="center" wrapText="1"/>
      <protection locked="0"/>
    </xf>
    <xf numFmtId="10" fontId="14" fillId="18" borderId="11" xfId="0" applyNumberFormat="1" applyFont="1" applyFill="1" applyBorder="1" applyAlignment="1" applyProtection="1">
      <alignment horizontal="center" vertical="center" wrapText="1"/>
      <protection locked="0"/>
    </xf>
    <xf numFmtId="10" fontId="14" fillId="18" borderId="12" xfId="0" applyNumberFormat="1" applyFont="1" applyFill="1" applyBorder="1" applyAlignment="1" applyProtection="1">
      <alignment horizontal="center" vertical="center" wrapText="1"/>
      <protection locked="0"/>
    </xf>
    <xf numFmtId="0" fontId="14" fillId="21" borderId="10" xfId="0" applyFont="1" applyFill="1" applyBorder="1" applyAlignment="1" applyProtection="1">
      <alignment horizontal="center" vertical="center"/>
      <protection locked="0"/>
    </xf>
    <xf numFmtId="0" fontId="14" fillId="21" borderId="11" xfId="0" applyFont="1" applyFill="1" applyBorder="1" applyAlignment="1" applyProtection="1">
      <alignment horizontal="center" vertical="center"/>
      <protection locked="0"/>
    </xf>
    <xf numFmtId="0" fontId="14" fillId="21" borderId="12" xfId="0" applyFont="1" applyFill="1" applyBorder="1" applyAlignment="1" applyProtection="1">
      <alignment horizontal="center" vertical="center"/>
      <protection locked="0"/>
    </xf>
    <xf numFmtId="0" fontId="6" fillId="21" borderId="2" xfId="0" applyFont="1" applyFill="1" applyBorder="1" applyAlignment="1" applyProtection="1">
      <alignment horizontal="center" vertical="center" wrapText="1"/>
      <protection locked="0"/>
    </xf>
    <xf numFmtId="0" fontId="6" fillId="21" borderId="10" xfId="0" applyFont="1" applyFill="1" applyBorder="1" applyAlignment="1" applyProtection="1">
      <alignment horizontal="center" vertical="center" wrapText="1"/>
      <protection locked="0"/>
    </xf>
    <xf numFmtId="0" fontId="6" fillId="21" borderId="11" xfId="0" applyFont="1" applyFill="1" applyBorder="1" applyAlignment="1" applyProtection="1">
      <alignment horizontal="center" vertical="center" wrapText="1"/>
      <protection locked="0"/>
    </xf>
    <xf numFmtId="0" fontId="6" fillId="21" borderId="12" xfId="0" applyFont="1" applyFill="1" applyBorder="1" applyAlignment="1" applyProtection="1">
      <alignment horizontal="center" vertical="center" wrapText="1"/>
      <protection locked="0"/>
    </xf>
    <xf numFmtId="2" fontId="6" fillId="21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21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4" fillId="22" borderId="10" xfId="0" applyFont="1" applyFill="1" applyBorder="1" applyAlignment="1" applyProtection="1">
      <alignment horizontal="center" vertical="center"/>
      <protection locked="0"/>
    </xf>
    <xf numFmtId="0" fontId="14" fillId="22" borderId="11" xfId="0" applyFont="1" applyFill="1" applyBorder="1" applyAlignment="1" applyProtection="1">
      <alignment horizontal="center" vertical="center"/>
      <protection locked="0"/>
    </xf>
    <xf numFmtId="0" fontId="14" fillId="22" borderId="12" xfId="0" applyFont="1" applyFill="1" applyBorder="1" applyAlignment="1" applyProtection="1">
      <alignment horizontal="center" vertical="center"/>
      <protection locked="0"/>
    </xf>
    <xf numFmtId="0" fontId="6" fillId="22" borderId="2" xfId="0" applyFont="1" applyFill="1" applyBorder="1" applyAlignment="1" applyProtection="1">
      <alignment horizontal="center" vertical="center" wrapText="1"/>
      <protection locked="0"/>
    </xf>
    <xf numFmtId="0" fontId="6" fillId="22" borderId="10" xfId="0" applyFont="1" applyFill="1" applyBorder="1" applyAlignment="1" applyProtection="1">
      <alignment horizontal="center" vertical="center" wrapText="1"/>
      <protection locked="0"/>
    </xf>
    <xf numFmtId="0" fontId="6" fillId="22" borderId="11" xfId="0" applyFont="1" applyFill="1" applyBorder="1" applyAlignment="1" applyProtection="1">
      <alignment horizontal="center" vertical="center" wrapText="1"/>
      <protection locked="0"/>
    </xf>
    <xf numFmtId="0" fontId="6" fillId="22" borderId="12" xfId="0" applyFont="1" applyFill="1" applyBorder="1" applyAlignment="1" applyProtection="1">
      <alignment horizontal="center" vertical="center" wrapText="1"/>
      <protection locked="0"/>
    </xf>
    <xf numFmtId="2" fontId="6" fillId="22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22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22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22" borderId="10" xfId="0" applyNumberFormat="1" applyFont="1" applyFill="1" applyBorder="1" applyAlignment="1" applyProtection="1">
      <alignment horizontal="center" vertical="center" wrapText="1"/>
      <protection locked="0"/>
    </xf>
    <xf numFmtId="10" fontId="14" fillId="22" borderId="11" xfId="0" applyNumberFormat="1" applyFont="1" applyFill="1" applyBorder="1" applyAlignment="1" applyProtection="1">
      <alignment horizontal="center" vertical="center" wrapText="1"/>
      <protection locked="0"/>
    </xf>
    <xf numFmtId="10" fontId="14" fillId="22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14" fillId="23" borderId="10" xfId="0" applyFont="1" applyFill="1" applyBorder="1" applyAlignment="1" applyProtection="1">
      <alignment horizontal="center" vertical="center"/>
      <protection locked="0"/>
    </xf>
    <xf numFmtId="0" fontId="14" fillId="23" borderId="11" xfId="0" applyFont="1" applyFill="1" applyBorder="1" applyAlignment="1" applyProtection="1">
      <alignment horizontal="center" vertical="center"/>
      <protection locked="0"/>
    </xf>
    <xf numFmtId="0" fontId="14" fillId="23" borderId="12" xfId="0" applyFont="1" applyFill="1" applyBorder="1" applyAlignment="1" applyProtection="1">
      <alignment horizontal="center" vertical="center"/>
      <protection locked="0"/>
    </xf>
    <xf numFmtId="0" fontId="6" fillId="23" borderId="2" xfId="0" applyFont="1" applyFill="1" applyBorder="1" applyAlignment="1" applyProtection="1">
      <alignment horizontal="center" vertical="center" wrapText="1"/>
      <protection locked="0"/>
    </xf>
    <xf numFmtId="0" fontId="6" fillId="23" borderId="10" xfId="0" applyFont="1" applyFill="1" applyBorder="1" applyAlignment="1" applyProtection="1">
      <alignment horizontal="center" vertical="center" wrapText="1"/>
      <protection locked="0"/>
    </xf>
    <xf numFmtId="0" fontId="6" fillId="23" borderId="11" xfId="0" applyFont="1" applyFill="1" applyBorder="1" applyAlignment="1" applyProtection="1">
      <alignment horizontal="center" vertical="center" wrapText="1"/>
      <protection locked="0"/>
    </xf>
    <xf numFmtId="0" fontId="6" fillId="23" borderId="12" xfId="0" applyFont="1" applyFill="1" applyBorder="1" applyAlignment="1" applyProtection="1">
      <alignment horizontal="center" vertical="center" wrapText="1"/>
      <protection locked="0"/>
    </xf>
    <xf numFmtId="2" fontId="6" fillId="23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23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23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23" borderId="10" xfId="0" applyNumberFormat="1" applyFont="1" applyFill="1" applyBorder="1" applyAlignment="1" applyProtection="1">
      <alignment horizontal="center" vertical="center" wrapText="1"/>
      <protection locked="0"/>
    </xf>
    <xf numFmtId="10" fontId="14" fillId="23" borderId="11" xfId="0" applyNumberFormat="1" applyFont="1" applyFill="1" applyBorder="1" applyAlignment="1" applyProtection="1">
      <alignment horizontal="center" vertical="center" wrapText="1"/>
      <protection locked="0"/>
    </xf>
    <xf numFmtId="10" fontId="14" fillId="23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14" borderId="10" xfId="0" applyFont="1" applyFill="1" applyBorder="1" applyAlignment="1" applyProtection="1">
      <alignment horizontal="center" vertical="center" wrapText="1"/>
      <protection locked="0"/>
    </xf>
    <xf numFmtId="0" fontId="7" fillId="14" borderId="11" xfId="0" applyFont="1" applyFill="1" applyBorder="1" applyAlignment="1" applyProtection="1">
      <alignment horizontal="center" vertical="center" wrapText="1"/>
      <protection locked="0"/>
    </xf>
    <xf numFmtId="0" fontId="7" fillId="14" borderId="12" xfId="0" applyFont="1" applyFill="1" applyBorder="1" applyAlignment="1" applyProtection="1">
      <alignment horizontal="center" vertical="center" wrapText="1"/>
      <protection locked="0"/>
    </xf>
    <xf numFmtId="10" fontId="4" fillId="14" borderId="10" xfId="0" applyNumberFormat="1" applyFont="1" applyFill="1" applyBorder="1" applyAlignment="1" applyProtection="1">
      <alignment horizontal="center" vertical="center" wrapText="1"/>
      <protection locked="0"/>
    </xf>
    <xf numFmtId="10" fontId="4" fillId="14" borderId="11" xfId="0" applyNumberFormat="1" applyFont="1" applyFill="1" applyBorder="1" applyAlignment="1" applyProtection="1">
      <alignment horizontal="center" vertical="center" wrapText="1"/>
      <protection locked="0"/>
    </xf>
    <xf numFmtId="10" fontId="4" fillId="14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4" fillId="10" borderId="10" xfId="0" applyFont="1" applyFill="1" applyBorder="1" applyAlignment="1" applyProtection="1">
      <alignment horizontal="center" vertical="center"/>
      <protection locked="0"/>
    </xf>
    <xf numFmtId="0" fontId="4" fillId="10" borderId="11" xfId="0" applyFont="1" applyFill="1" applyBorder="1" applyAlignment="1" applyProtection="1">
      <alignment horizontal="center" vertical="center"/>
      <protection locked="0"/>
    </xf>
    <xf numFmtId="0" fontId="4" fillId="10" borderId="12" xfId="0" applyFont="1" applyFill="1" applyBorder="1" applyAlignment="1" applyProtection="1">
      <alignment horizontal="center" vertical="center"/>
      <protection locked="0"/>
    </xf>
    <xf numFmtId="4" fontId="7" fillId="10" borderId="10" xfId="0" applyNumberFormat="1" applyFont="1" applyFill="1" applyBorder="1" applyAlignment="1" applyProtection="1">
      <alignment horizontal="center" vertical="center"/>
      <protection locked="0"/>
    </xf>
    <xf numFmtId="4" fontId="7" fillId="10" borderId="11" xfId="0" applyNumberFormat="1" applyFont="1" applyFill="1" applyBorder="1" applyAlignment="1" applyProtection="1">
      <alignment horizontal="center" vertical="center"/>
      <protection locked="0"/>
    </xf>
    <xf numFmtId="3" fontId="7" fillId="10" borderId="11" xfId="0" applyNumberFormat="1" applyFont="1" applyFill="1" applyBorder="1" applyAlignment="1" applyProtection="1">
      <alignment horizontal="center" vertical="center"/>
      <protection locked="0"/>
    </xf>
    <xf numFmtId="0" fontId="7" fillId="7" borderId="10" xfId="0" applyFont="1" applyFill="1" applyBorder="1" applyAlignment="1" applyProtection="1">
      <alignment horizontal="center" vertical="center" wrapText="1"/>
      <protection locked="0"/>
    </xf>
    <xf numFmtId="0" fontId="7" fillId="7" borderId="11" xfId="0" applyFont="1" applyFill="1" applyBorder="1" applyAlignment="1" applyProtection="1">
      <alignment horizontal="center" vertical="center" wrapText="1"/>
      <protection locked="0"/>
    </xf>
    <xf numFmtId="0" fontId="7" fillId="7" borderId="12" xfId="0" applyFont="1" applyFill="1" applyBorder="1" applyAlignment="1" applyProtection="1">
      <alignment horizontal="center" vertical="center" wrapText="1"/>
      <protection locked="0"/>
    </xf>
    <xf numFmtId="1" fontId="4" fillId="7" borderId="10" xfId="0" applyNumberFormat="1" applyFont="1" applyFill="1" applyBorder="1" applyAlignment="1" applyProtection="1">
      <alignment horizontal="center" vertical="center" wrapText="1"/>
      <protection locked="0"/>
    </xf>
    <xf numFmtId="1" fontId="4" fillId="7" borderId="11" xfId="0" applyNumberFormat="1" applyFont="1" applyFill="1" applyBorder="1" applyAlignment="1" applyProtection="1">
      <alignment horizontal="center" vertical="center" wrapText="1"/>
      <protection locked="0"/>
    </xf>
    <xf numFmtId="1" fontId="4" fillId="7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11" borderId="10" xfId="0" applyFont="1" applyFill="1" applyBorder="1" applyAlignment="1" applyProtection="1">
      <alignment horizontal="center" vertical="center" wrapText="1"/>
      <protection locked="0"/>
    </xf>
    <xf numFmtId="0" fontId="4" fillId="11" borderId="11" xfId="0" applyFont="1" applyFill="1" applyBorder="1" applyAlignment="1" applyProtection="1">
      <alignment horizontal="center" vertical="center" wrapText="1"/>
      <protection locked="0"/>
    </xf>
    <xf numFmtId="0" fontId="4" fillId="11" borderId="12" xfId="0" applyFont="1" applyFill="1" applyBorder="1" applyAlignment="1" applyProtection="1">
      <alignment horizontal="center" vertical="center" wrapText="1"/>
      <protection locked="0"/>
    </xf>
    <xf numFmtId="4" fontId="7" fillId="11" borderId="10" xfId="1" applyNumberFormat="1" applyFont="1" applyFill="1" applyBorder="1" applyAlignment="1" applyProtection="1">
      <alignment horizontal="center" vertical="center"/>
      <protection locked="0"/>
    </xf>
    <xf numFmtId="4" fontId="7" fillId="11" borderId="11" xfId="1" applyNumberFormat="1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1" fontId="4" fillId="3" borderId="10" xfId="0" applyNumberFormat="1" applyFont="1" applyFill="1" applyBorder="1" applyAlignment="1" applyProtection="1">
      <alignment horizontal="center" vertical="center" wrapText="1"/>
      <protection locked="0"/>
    </xf>
    <xf numFmtId="1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1" fontId="4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Border="1" applyAlignment="1" applyProtection="1">
      <alignment horizontal="center" vertical="center" wrapText="1"/>
      <protection locked="0"/>
    </xf>
    <xf numFmtId="9" fontId="7" fillId="2" borderId="3" xfId="0" applyNumberFormat="1" applyFont="1" applyFill="1" applyBorder="1" applyAlignment="1" applyProtection="1">
      <alignment horizontal="left" vertical="center" textRotation="90" wrapText="1"/>
      <protection locked="0"/>
    </xf>
    <xf numFmtId="9" fontId="7" fillId="2" borderId="7" xfId="0" applyNumberFormat="1" applyFont="1" applyFill="1" applyBorder="1" applyAlignment="1" applyProtection="1">
      <alignment horizontal="left" vertical="center" textRotation="90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189" fontId="5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189" fontId="5" fillId="0" borderId="1" xfId="0" applyNumberFormat="1" applyFont="1" applyBorder="1" applyAlignment="1">
      <alignment horizontal="center" vertical="center"/>
    </xf>
    <xf numFmtId="9" fontId="10" fillId="0" borderId="0" xfId="0" applyNumberFormat="1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4" fontId="7" fillId="2" borderId="10" xfId="0" applyNumberFormat="1" applyFont="1" applyFill="1" applyBorder="1" applyAlignment="1" applyProtection="1">
      <alignment horizontal="center" vertical="center"/>
      <protection locked="0"/>
    </xf>
    <xf numFmtId="4" fontId="7" fillId="2" borderId="11" xfId="0" applyNumberFormat="1" applyFont="1" applyFill="1" applyBorder="1" applyAlignment="1" applyProtection="1">
      <alignment horizontal="center" vertical="center"/>
      <protection locked="0"/>
    </xf>
    <xf numFmtId="2" fontId="7" fillId="2" borderId="11" xfId="0" applyNumberFormat="1" applyFont="1" applyFill="1" applyBorder="1" applyAlignment="1" applyProtection="1">
      <alignment horizontal="center" vertical="center"/>
      <protection locked="0"/>
    </xf>
    <xf numFmtId="0" fontId="5" fillId="0" borderId="2" xfId="3" applyFont="1" applyBorder="1" applyAlignment="1">
      <alignment horizontal="center" vertical="center" wrapText="1"/>
    </xf>
    <xf numFmtId="0" fontId="5" fillId="0" borderId="0" xfId="3" applyFont="1" applyAlignment="1">
      <alignment horizontal="right"/>
    </xf>
    <xf numFmtId="0" fontId="5" fillId="7" borderId="2" xfId="3" applyFont="1" applyFill="1" applyBorder="1" applyAlignment="1">
      <alignment horizontal="center" vertical="center"/>
    </xf>
    <xf numFmtId="0" fontId="10" fillId="7" borderId="2" xfId="3" applyFont="1" applyFill="1" applyBorder="1" applyAlignment="1">
      <alignment horizontal="center" vertical="center" wrapText="1"/>
    </xf>
    <xf numFmtId="0" fontId="5" fillId="0" borderId="10" xfId="3" applyFont="1" applyBorder="1" applyAlignment="1">
      <alignment horizontal="center"/>
    </xf>
    <xf numFmtId="0" fontId="5" fillId="0" borderId="12" xfId="3" applyFont="1" applyBorder="1" applyAlignment="1">
      <alignment horizontal="center"/>
    </xf>
    <xf numFmtId="0" fontId="10" fillId="11" borderId="2" xfId="3" applyFont="1" applyFill="1" applyBorder="1" applyAlignment="1">
      <alignment horizontal="center" vertical="center" wrapText="1"/>
    </xf>
    <xf numFmtId="0" fontId="5" fillId="11" borderId="2" xfId="3" applyFont="1" applyFill="1" applyBorder="1" applyAlignment="1">
      <alignment horizontal="center" vertical="center"/>
    </xf>
    <xf numFmtId="0" fontId="5" fillId="0" borderId="11" xfId="3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2" fillId="0" borderId="0" xfId="3" applyFont="1" applyAlignment="1">
      <alignment horizontal="center" vertical="center"/>
    </xf>
    <xf numFmtId="0" fontId="4" fillId="0" borderId="0" xfId="3" applyFont="1" applyAlignment="1">
      <alignment horizontal="center"/>
    </xf>
    <xf numFmtId="0" fontId="4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5" fillId="8" borderId="4" xfId="3" applyFont="1" applyFill="1" applyBorder="1" applyAlignment="1">
      <alignment horizontal="center" vertical="center" wrapText="1"/>
    </xf>
    <xf numFmtId="0" fontId="5" fillId="8" borderId="5" xfId="3" applyFont="1" applyFill="1" applyBorder="1" applyAlignment="1">
      <alignment horizontal="center" vertical="center" wrapText="1"/>
    </xf>
    <xf numFmtId="0" fontId="5" fillId="8" borderId="8" xfId="3" applyFont="1" applyFill="1" applyBorder="1" applyAlignment="1">
      <alignment horizontal="center" vertical="center" wrapText="1"/>
    </xf>
    <xf numFmtId="0" fontId="5" fillId="8" borderId="9" xfId="3" applyFont="1" applyFill="1" applyBorder="1" applyAlignment="1">
      <alignment horizontal="center" vertical="center" wrapText="1"/>
    </xf>
    <xf numFmtId="0" fontId="5" fillId="9" borderId="10" xfId="3" applyFont="1" applyFill="1" applyBorder="1" applyAlignment="1">
      <alignment horizontal="center" vertical="center" wrapText="1"/>
    </xf>
    <xf numFmtId="0" fontId="5" fillId="9" borderId="11" xfId="3" applyFont="1" applyFill="1" applyBorder="1" applyAlignment="1">
      <alignment horizontal="center" vertical="center" wrapText="1"/>
    </xf>
    <xf numFmtId="0" fontId="5" fillId="9" borderId="12" xfId="3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Medium9"/>
  <colors>
    <mruColors>
      <color rgb="FFF3F3FF"/>
      <color rgb="FFFFEFFF"/>
      <color rgb="FF66FF99"/>
      <color rgb="FFCCCC00"/>
      <color rgb="FF00CCFF"/>
      <color rgb="FFFFFFCC"/>
      <color rgb="FFC4DED2"/>
      <color rgb="FFFFCC66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36108</xdr:colOff>
      <xdr:row>0</xdr:row>
      <xdr:rowOff>113926</xdr:rowOff>
    </xdr:from>
    <xdr:to>
      <xdr:col>3</xdr:col>
      <xdr:colOff>446740</xdr:colOff>
      <xdr:row>1</xdr:row>
      <xdr:rowOff>327065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08" y="113926"/>
          <a:ext cx="2051049" cy="731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56030</xdr:colOff>
      <xdr:row>0</xdr:row>
      <xdr:rowOff>156883</xdr:rowOff>
    </xdr:from>
    <xdr:to>
      <xdr:col>5</xdr:col>
      <xdr:colOff>115421</xdr:colOff>
      <xdr:row>1</xdr:row>
      <xdr:rowOff>214149</xdr:rowOff>
    </xdr:to>
    <xdr:pic>
      <xdr:nvPicPr>
        <xdr:cNvPr id="3" name="Picture 2" descr="C:\Users\nanashi\Desktop\Logo-PACNS-NS-Approve-Documen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30" y="156883"/>
          <a:ext cx="2266950" cy="5727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104775</xdr:rowOff>
    </xdr:from>
    <xdr:to>
      <xdr:col>3</xdr:col>
      <xdr:colOff>504825</xdr:colOff>
      <xdr:row>2</xdr:row>
      <xdr:rowOff>144112</xdr:rowOff>
    </xdr:to>
    <xdr:pic>
      <xdr:nvPicPr>
        <xdr:cNvPr id="3" name="Picture 2" descr="C:\Users\nanashi\Desktop\Logo-PACNS-NS-Approve-Documen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4775"/>
          <a:ext cx="2266950" cy="5727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864"/>
  <sheetViews>
    <sheetView zoomScale="89" zoomScaleNormal="70" workbookViewId="0">
      <selection activeCell="Q9" sqref="Q9"/>
    </sheetView>
  </sheetViews>
  <sheetFormatPr defaultColWidth="8.8984375" defaultRowHeight="20.399999999999999" x14ac:dyDescent="0.55000000000000004"/>
  <cols>
    <col min="1" max="1" width="6.09765625" style="6" customWidth="1"/>
    <col min="2" max="2" width="9" style="7" customWidth="1"/>
    <col min="3" max="5" width="9.09765625" style="7"/>
    <col min="6" max="6" width="9.09765625" style="7" customWidth="1"/>
    <col min="7" max="7" width="24.09765625" style="7" customWidth="1"/>
    <col min="8" max="9" width="8.09765625" style="57" customWidth="1"/>
    <col min="10" max="10" width="8.09765625" style="56" customWidth="1"/>
    <col min="11" max="15" width="7.09765625" style="57" customWidth="1"/>
    <col min="16" max="18" width="8.09765625" style="41" customWidth="1"/>
    <col min="19" max="19" width="11.09765625" style="42" customWidth="1"/>
    <col min="20" max="20" width="11.09765625" style="38" customWidth="1"/>
    <col min="21" max="22" width="11.09765625" style="39" customWidth="1"/>
    <col min="23" max="24" width="11.09765625" style="37" customWidth="1"/>
    <col min="25" max="25" width="11.09765625" style="8" customWidth="1"/>
    <col min="26" max="26" width="11.09765625" customWidth="1"/>
    <col min="27" max="28" width="9" customWidth="1"/>
  </cols>
  <sheetData>
    <row r="1" spans="1:26" ht="41.1" customHeight="1" x14ac:dyDescent="0.85">
      <c r="A1" s="300" t="s">
        <v>0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</row>
    <row r="2" spans="1:26" s="1" customFormat="1" ht="36" customHeight="1" x14ac:dyDescent="0.85">
      <c r="A2" s="300" t="s">
        <v>1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</row>
    <row r="3" spans="1:26" ht="12" customHeight="1" x14ac:dyDescent="0.25">
      <c r="A3" s="301"/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</row>
    <row r="4" spans="1:26" ht="27.6" customHeight="1" x14ac:dyDescent="0.25">
      <c r="A4" s="35"/>
      <c r="B4" s="302"/>
      <c r="C4" s="302"/>
      <c r="D4" s="302"/>
      <c r="E4" s="302"/>
      <c r="F4" s="302"/>
      <c r="G4" s="302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303"/>
      <c r="T4" s="303"/>
      <c r="U4" s="301" t="s">
        <v>228</v>
      </c>
      <c r="V4" s="301"/>
      <c r="W4" s="301"/>
      <c r="X4" s="304"/>
      <c r="Y4" s="304"/>
      <c r="Z4" s="304"/>
    </row>
    <row r="5" spans="1:26" ht="12" customHeight="1" x14ac:dyDescent="0.25">
      <c r="A5" s="301"/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</row>
    <row r="6" spans="1:26" ht="62.25" customHeight="1" x14ac:dyDescent="0.7">
      <c r="A6" s="325" t="s">
        <v>2</v>
      </c>
      <c r="B6" s="325" t="s">
        <v>3</v>
      </c>
      <c r="C6" s="325"/>
      <c r="D6" s="325"/>
      <c r="E6" s="325"/>
      <c r="F6" s="325"/>
      <c r="G6" s="325"/>
      <c r="H6" s="326" t="s">
        <v>4</v>
      </c>
      <c r="I6" s="328" t="s">
        <v>5</v>
      </c>
      <c r="J6" s="329" t="s">
        <v>6</v>
      </c>
      <c r="K6" s="330" t="s">
        <v>238</v>
      </c>
      <c r="L6" s="330"/>
      <c r="M6" s="330"/>
      <c r="N6" s="330"/>
      <c r="O6" s="330"/>
      <c r="P6" s="305" t="s">
        <v>7</v>
      </c>
      <c r="Q6" s="331" t="s">
        <v>7</v>
      </c>
      <c r="R6" s="331" t="s">
        <v>6</v>
      </c>
      <c r="S6" s="307" t="s">
        <v>8</v>
      </c>
      <c r="T6" s="308"/>
      <c r="U6" s="307" t="s">
        <v>9</v>
      </c>
      <c r="V6" s="311"/>
      <c r="W6" s="308"/>
      <c r="X6" s="313" t="s">
        <v>10</v>
      </c>
      <c r="Y6" s="314"/>
      <c r="Z6" s="315"/>
    </row>
    <row r="7" spans="1:26" s="1" customFormat="1" ht="62.25" customHeight="1" x14ac:dyDescent="0.25">
      <c r="A7" s="325"/>
      <c r="B7" s="325"/>
      <c r="C7" s="325"/>
      <c r="D7" s="325"/>
      <c r="E7" s="325"/>
      <c r="F7" s="325"/>
      <c r="G7" s="325"/>
      <c r="H7" s="327"/>
      <c r="I7" s="328"/>
      <c r="J7" s="329"/>
      <c r="K7" s="2">
        <v>1</v>
      </c>
      <c r="L7" s="2">
        <v>0.75</v>
      </c>
      <c r="M7" s="2">
        <v>0.5</v>
      </c>
      <c r="N7" s="2">
        <v>0.25</v>
      </c>
      <c r="O7" s="2">
        <v>0</v>
      </c>
      <c r="P7" s="306"/>
      <c r="Q7" s="332"/>
      <c r="R7" s="332"/>
      <c r="S7" s="309"/>
      <c r="T7" s="310"/>
      <c r="U7" s="309"/>
      <c r="V7" s="312"/>
      <c r="W7" s="310"/>
      <c r="X7" s="316"/>
      <c r="Y7" s="317"/>
      <c r="Z7" s="318"/>
    </row>
    <row r="8" spans="1:26" s="1" customFormat="1" ht="24.75" customHeight="1" x14ac:dyDescent="0.25">
      <c r="A8" s="74" t="s">
        <v>11</v>
      </c>
      <c r="B8" s="75"/>
      <c r="C8" s="75"/>
      <c r="D8" s="75"/>
      <c r="E8" s="75"/>
      <c r="F8" s="75"/>
      <c r="G8" s="75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5"/>
      <c r="T8" s="75"/>
      <c r="U8" s="75"/>
      <c r="V8" s="75"/>
      <c r="W8" s="75"/>
      <c r="X8" s="75"/>
      <c r="Y8" s="75"/>
      <c r="Z8" s="77"/>
    </row>
    <row r="9" spans="1:26" s="1" customFormat="1" ht="69" customHeight="1" x14ac:dyDescent="0.25">
      <c r="A9" s="60">
        <v>1</v>
      </c>
      <c r="B9" s="319" t="s">
        <v>12</v>
      </c>
      <c r="C9" s="319"/>
      <c r="D9" s="319"/>
      <c r="E9" s="319"/>
      <c r="F9" s="319"/>
      <c r="G9" s="319"/>
      <c r="H9" s="4">
        <v>2</v>
      </c>
      <c r="I9" s="4">
        <v>7</v>
      </c>
      <c r="J9" s="68">
        <f>H9*I9</f>
        <v>14</v>
      </c>
      <c r="K9" s="9"/>
      <c r="L9" s="3"/>
      <c r="M9" s="9"/>
      <c r="N9" s="9"/>
      <c r="O9" s="9" t="s">
        <v>244</v>
      </c>
      <c r="P9" s="73">
        <f>(IF(K9="P",(J9*100%),0))+(IF(L9="P",(J9*75%),0))+(IF(M9="P",(J9*50%),0))+(IF(N9="P",(J9*25%),0))+(IF(O9="P",(J9*0%),0))</f>
        <v>0</v>
      </c>
      <c r="Q9" s="100">
        <f>(IF(K9="P",100%,
    IF(L9="P",75%,
    IF(M9="P",50%,
    IF(N9="P",25%,
    IF(O9="P",0%))))))*J9</f>
        <v>0</v>
      </c>
      <c r="R9" s="100">
        <f>IF(COUNTA(K9:O9)=0,0,J9)</f>
        <v>14</v>
      </c>
      <c r="S9" s="320"/>
      <c r="T9" s="321"/>
      <c r="U9" s="322"/>
      <c r="V9" s="323"/>
      <c r="W9" s="324"/>
      <c r="X9" s="322"/>
      <c r="Y9" s="323"/>
      <c r="Z9" s="324"/>
    </row>
    <row r="10" spans="1:26" s="1" customFormat="1" ht="66" customHeight="1" x14ac:dyDescent="0.25">
      <c r="A10" s="60">
        <v>2</v>
      </c>
      <c r="B10" s="337" t="s">
        <v>13</v>
      </c>
      <c r="C10" s="337"/>
      <c r="D10" s="337"/>
      <c r="E10" s="337"/>
      <c r="F10" s="337"/>
      <c r="G10" s="337"/>
      <c r="H10" s="4">
        <v>2</v>
      </c>
      <c r="I10" s="4">
        <v>5</v>
      </c>
      <c r="J10" s="68">
        <f t="shared" ref="J10:J21" si="0">H10*I10</f>
        <v>10</v>
      </c>
      <c r="K10" s="9"/>
      <c r="L10" s="9"/>
      <c r="M10" s="9"/>
      <c r="N10" s="9"/>
      <c r="O10" s="9" t="s">
        <v>244</v>
      </c>
      <c r="P10" s="73">
        <f t="shared" ref="P10:P21" si="1">(IF(K10="P",(J10*100%),0))+(IF(L10="P",(J10*75%),0))+(IF(M10="P",(J10*50%),0))+(IF(N10="P",(J10*25%),0))+(IF(O10="P",(J10*0%),0))</f>
        <v>0</v>
      </c>
      <c r="Q10" s="100">
        <f t="shared" ref="Q10:Q21" si="2">(IF(K10="P",100%,
    IF(L10="P",75%,
    IF(M10="P",50%,
    IF(N10="P",25%,
    IF(O10="P",0%))))))*J10</f>
        <v>0</v>
      </c>
      <c r="R10" s="100">
        <f t="shared" ref="R10:R21" si="3">IF(COUNTA(K10:O10)=0,0,J10)</f>
        <v>10</v>
      </c>
      <c r="S10" s="320"/>
      <c r="T10" s="321"/>
      <c r="U10" s="322"/>
      <c r="V10" s="323"/>
      <c r="W10" s="324"/>
      <c r="X10" s="322"/>
      <c r="Y10" s="323"/>
      <c r="Z10" s="324"/>
    </row>
    <row r="11" spans="1:26" s="5" customFormat="1" ht="54" customHeight="1" x14ac:dyDescent="0.25">
      <c r="A11" s="60">
        <v>3</v>
      </c>
      <c r="B11" s="338" t="s">
        <v>14</v>
      </c>
      <c r="C11" s="339"/>
      <c r="D11" s="339"/>
      <c r="E11" s="339"/>
      <c r="F11" s="339"/>
      <c r="G11" s="340"/>
      <c r="H11" s="4">
        <v>1</v>
      </c>
      <c r="I11" s="16">
        <v>4</v>
      </c>
      <c r="J11" s="68">
        <f t="shared" si="0"/>
        <v>4</v>
      </c>
      <c r="K11" s="9"/>
      <c r="L11" s="9"/>
      <c r="M11" s="9" t="s">
        <v>244</v>
      </c>
      <c r="N11" s="9"/>
      <c r="O11" s="9"/>
      <c r="P11" s="73">
        <f t="shared" si="1"/>
        <v>2</v>
      </c>
      <c r="Q11" s="100">
        <f t="shared" si="2"/>
        <v>2</v>
      </c>
      <c r="R11" s="100">
        <f t="shared" si="3"/>
        <v>4</v>
      </c>
      <c r="S11" s="320"/>
      <c r="T11" s="321"/>
      <c r="U11" s="322"/>
      <c r="V11" s="323"/>
      <c r="W11" s="324"/>
      <c r="X11" s="322"/>
      <c r="Y11" s="323"/>
      <c r="Z11" s="324"/>
    </row>
    <row r="12" spans="1:26" ht="55.5" customHeight="1" x14ac:dyDescent="0.25">
      <c r="A12" s="60">
        <v>4</v>
      </c>
      <c r="B12" s="333" t="s">
        <v>15</v>
      </c>
      <c r="C12" s="334"/>
      <c r="D12" s="334"/>
      <c r="E12" s="334"/>
      <c r="F12" s="334"/>
      <c r="G12" s="335"/>
      <c r="H12" s="4">
        <v>2</v>
      </c>
      <c r="I12" s="16">
        <v>3</v>
      </c>
      <c r="J12" s="68">
        <f t="shared" si="0"/>
        <v>6</v>
      </c>
      <c r="K12" s="9"/>
      <c r="L12" s="9"/>
      <c r="M12" s="9" t="s">
        <v>244</v>
      </c>
      <c r="N12" s="9"/>
      <c r="O12" s="9"/>
      <c r="P12" s="73">
        <f>(IF(K12="P",(J12*100%),0))+(IF(L12="P",(J12*75%),0))+(IF(M12="P",(J12*50%),0))+(IF(N12="P",(J12*25%),0))+(IF(O12="P",(J12*0%),0))</f>
        <v>3</v>
      </c>
      <c r="Q12" s="100">
        <f t="shared" si="2"/>
        <v>3</v>
      </c>
      <c r="R12" s="100">
        <f t="shared" si="3"/>
        <v>6</v>
      </c>
      <c r="S12" s="320"/>
      <c r="T12" s="321"/>
      <c r="U12" s="322"/>
      <c r="V12" s="323"/>
      <c r="W12" s="324"/>
      <c r="X12" s="322"/>
      <c r="Y12" s="323"/>
      <c r="Z12" s="324"/>
    </row>
    <row r="13" spans="1:26" s="1" customFormat="1" ht="54.75" customHeight="1" x14ac:dyDescent="0.25">
      <c r="A13" s="61">
        <v>5</v>
      </c>
      <c r="B13" s="336" t="s">
        <v>16</v>
      </c>
      <c r="C13" s="336"/>
      <c r="D13" s="336"/>
      <c r="E13" s="336"/>
      <c r="F13" s="336"/>
      <c r="G13" s="336"/>
      <c r="H13" s="4">
        <v>2</v>
      </c>
      <c r="I13" s="16">
        <v>3</v>
      </c>
      <c r="J13" s="68">
        <f t="shared" si="0"/>
        <v>6</v>
      </c>
      <c r="K13" s="9"/>
      <c r="L13" s="9"/>
      <c r="M13" s="9" t="s">
        <v>244</v>
      </c>
      <c r="N13" s="9"/>
      <c r="O13" s="9"/>
      <c r="P13" s="73">
        <f t="shared" si="1"/>
        <v>3</v>
      </c>
      <c r="Q13" s="100">
        <f t="shared" si="2"/>
        <v>3</v>
      </c>
      <c r="R13" s="100">
        <f t="shared" si="3"/>
        <v>6</v>
      </c>
      <c r="S13" s="320"/>
      <c r="T13" s="321"/>
      <c r="U13" s="322"/>
      <c r="V13" s="323"/>
      <c r="W13" s="324"/>
      <c r="X13" s="322"/>
      <c r="Y13" s="323"/>
      <c r="Z13" s="324"/>
    </row>
    <row r="14" spans="1:26" s="1" customFormat="1" ht="54.75" customHeight="1" x14ac:dyDescent="0.25">
      <c r="A14" s="61">
        <v>6</v>
      </c>
      <c r="B14" s="341" t="s">
        <v>17</v>
      </c>
      <c r="C14" s="342"/>
      <c r="D14" s="342"/>
      <c r="E14" s="342"/>
      <c r="F14" s="342"/>
      <c r="G14" s="343"/>
      <c r="H14" s="4">
        <v>1</v>
      </c>
      <c r="I14" s="16">
        <v>6</v>
      </c>
      <c r="J14" s="68">
        <f t="shared" si="0"/>
        <v>6</v>
      </c>
      <c r="K14" s="9"/>
      <c r="L14" s="9"/>
      <c r="M14" s="9" t="s">
        <v>244</v>
      </c>
      <c r="N14" s="9"/>
      <c r="O14" s="9"/>
      <c r="P14" s="73">
        <f t="shared" si="1"/>
        <v>3</v>
      </c>
      <c r="Q14" s="100">
        <f t="shared" si="2"/>
        <v>3</v>
      </c>
      <c r="R14" s="100">
        <f t="shared" si="3"/>
        <v>6</v>
      </c>
      <c r="S14" s="320"/>
      <c r="T14" s="321"/>
      <c r="U14" s="322"/>
      <c r="V14" s="323"/>
      <c r="W14" s="324"/>
      <c r="X14" s="322"/>
      <c r="Y14" s="323"/>
      <c r="Z14" s="324"/>
    </row>
    <row r="15" spans="1:26" ht="54.75" customHeight="1" x14ac:dyDescent="0.25">
      <c r="A15" s="60">
        <v>7</v>
      </c>
      <c r="B15" s="344" t="s">
        <v>18</v>
      </c>
      <c r="C15" s="344"/>
      <c r="D15" s="344"/>
      <c r="E15" s="344"/>
      <c r="F15" s="344"/>
      <c r="G15" s="344"/>
      <c r="H15" s="4">
        <v>2</v>
      </c>
      <c r="I15" s="16">
        <v>3</v>
      </c>
      <c r="J15" s="68">
        <f t="shared" si="0"/>
        <v>6</v>
      </c>
      <c r="K15" s="9"/>
      <c r="L15" s="9"/>
      <c r="M15" s="9" t="s">
        <v>244</v>
      </c>
      <c r="N15" s="9"/>
      <c r="O15" s="9"/>
      <c r="P15" s="73">
        <f t="shared" si="1"/>
        <v>3</v>
      </c>
      <c r="Q15" s="100">
        <f t="shared" si="2"/>
        <v>3</v>
      </c>
      <c r="R15" s="100">
        <f t="shared" si="3"/>
        <v>6</v>
      </c>
      <c r="S15" s="320"/>
      <c r="T15" s="321"/>
      <c r="U15" s="322"/>
      <c r="V15" s="323"/>
      <c r="W15" s="324"/>
      <c r="X15" s="322"/>
      <c r="Y15" s="323"/>
      <c r="Z15" s="324"/>
    </row>
    <row r="16" spans="1:26" s="1" customFormat="1" ht="54.75" customHeight="1" x14ac:dyDescent="0.25">
      <c r="A16" s="60">
        <v>8</v>
      </c>
      <c r="B16" s="344" t="s">
        <v>19</v>
      </c>
      <c r="C16" s="344"/>
      <c r="D16" s="344"/>
      <c r="E16" s="344"/>
      <c r="F16" s="344"/>
      <c r="G16" s="344"/>
      <c r="H16" s="4">
        <v>2</v>
      </c>
      <c r="I16" s="16">
        <v>3</v>
      </c>
      <c r="J16" s="68">
        <f t="shared" si="0"/>
        <v>6</v>
      </c>
      <c r="K16" s="9"/>
      <c r="L16" s="9"/>
      <c r="M16" s="9" t="s">
        <v>244</v>
      </c>
      <c r="N16" s="9"/>
      <c r="O16" s="9"/>
      <c r="P16" s="73">
        <f t="shared" si="1"/>
        <v>3</v>
      </c>
      <c r="Q16" s="100">
        <f t="shared" si="2"/>
        <v>3</v>
      </c>
      <c r="R16" s="100">
        <f t="shared" si="3"/>
        <v>6</v>
      </c>
      <c r="S16" s="320"/>
      <c r="T16" s="321"/>
      <c r="U16" s="322"/>
      <c r="V16" s="323"/>
      <c r="W16" s="324"/>
      <c r="X16" s="322"/>
      <c r="Y16" s="323"/>
      <c r="Z16" s="324"/>
    </row>
    <row r="17" spans="1:26" ht="66" customHeight="1" x14ac:dyDescent="0.25">
      <c r="A17" s="62">
        <v>9</v>
      </c>
      <c r="B17" s="344" t="s">
        <v>20</v>
      </c>
      <c r="C17" s="344"/>
      <c r="D17" s="344"/>
      <c r="E17" s="344"/>
      <c r="F17" s="344"/>
      <c r="G17" s="344"/>
      <c r="H17" s="4">
        <v>2</v>
      </c>
      <c r="I17" s="16">
        <v>8</v>
      </c>
      <c r="J17" s="68">
        <f t="shared" si="0"/>
        <v>16</v>
      </c>
      <c r="K17" s="9"/>
      <c r="L17" s="9"/>
      <c r="M17" s="9" t="s">
        <v>244</v>
      </c>
      <c r="N17" s="9"/>
      <c r="O17" s="9"/>
      <c r="P17" s="73">
        <f t="shared" si="1"/>
        <v>8</v>
      </c>
      <c r="Q17" s="100">
        <f t="shared" si="2"/>
        <v>8</v>
      </c>
      <c r="R17" s="100">
        <f t="shared" si="3"/>
        <v>16</v>
      </c>
      <c r="S17" s="320"/>
      <c r="T17" s="321"/>
      <c r="U17" s="322"/>
      <c r="V17" s="323"/>
      <c r="W17" s="324"/>
      <c r="X17" s="322"/>
      <c r="Y17" s="323"/>
      <c r="Z17" s="324"/>
    </row>
    <row r="18" spans="1:26" s="1" customFormat="1" ht="66" customHeight="1" x14ac:dyDescent="0.25">
      <c r="A18" s="60">
        <v>10</v>
      </c>
      <c r="B18" s="344" t="s">
        <v>210</v>
      </c>
      <c r="C18" s="344"/>
      <c r="D18" s="344"/>
      <c r="E18" s="344"/>
      <c r="F18" s="344"/>
      <c r="G18" s="344"/>
      <c r="H18" s="4">
        <v>1</v>
      </c>
      <c r="I18" s="4">
        <v>4</v>
      </c>
      <c r="J18" s="68">
        <f t="shared" si="0"/>
        <v>4</v>
      </c>
      <c r="K18" s="9"/>
      <c r="L18" s="9"/>
      <c r="M18" s="9" t="s">
        <v>244</v>
      </c>
      <c r="N18" s="9"/>
      <c r="O18" s="9"/>
      <c r="P18" s="73">
        <f t="shared" si="1"/>
        <v>2</v>
      </c>
      <c r="Q18" s="100">
        <f t="shared" si="2"/>
        <v>2</v>
      </c>
      <c r="R18" s="100">
        <f t="shared" si="3"/>
        <v>4</v>
      </c>
      <c r="S18" s="320"/>
      <c r="T18" s="321"/>
      <c r="U18" s="322"/>
      <c r="V18" s="323"/>
      <c r="W18" s="324"/>
      <c r="X18" s="322"/>
      <c r="Y18" s="323"/>
      <c r="Z18" s="324"/>
    </row>
    <row r="19" spans="1:26" s="1" customFormat="1" ht="94.5" customHeight="1" x14ac:dyDescent="0.25">
      <c r="A19" s="60">
        <v>11</v>
      </c>
      <c r="B19" s="344" t="s">
        <v>21</v>
      </c>
      <c r="C19" s="344"/>
      <c r="D19" s="344"/>
      <c r="E19" s="344"/>
      <c r="F19" s="344"/>
      <c r="G19" s="344"/>
      <c r="H19" s="4">
        <v>1</v>
      </c>
      <c r="I19" s="4">
        <v>3</v>
      </c>
      <c r="J19" s="68">
        <f t="shared" si="0"/>
        <v>3</v>
      </c>
      <c r="K19" s="9"/>
      <c r="L19" s="9"/>
      <c r="M19" s="9" t="s">
        <v>244</v>
      </c>
      <c r="N19" s="9"/>
      <c r="O19" s="9"/>
      <c r="P19" s="73">
        <f t="shared" si="1"/>
        <v>1.5</v>
      </c>
      <c r="Q19" s="100">
        <f t="shared" si="2"/>
        <v>1.5</v>
      </c>
      <c r="R19" s="100">
        <f t="shared" si="3"/>
        <v>3</v>
      </c>
      <c r="S19" s="320"/>
      <c r="T19" s="321"/>
      <c r="U19" s="322"/>
      <c r="V19" s="323"/>
      <c r="W19" s="324"/>
      <c r="X19" s="322"/>
      <c r="Y19" s="323"/>
      <c r="Z19" s="324"/>
    </row>
    <row r="20" spans="1:26" s="1" customFormat="1" ht="54.75" customHeight="1" x14ac:dyDescent="0.25">
      <c r="A20" s="60">
        <v>12</v>
      </c>
      <c r="B20" s="344" t="s">
        <v>22</v>
      </c>
      <c r="C20" s="344"/>
      <c r="D20" s="344"/>
      <c r="E20" s="344"/>
      <c r="F20" s="344"/>
      <c r="G20" s="344"/>
      <c r="H20" s="4">
        <v>1</v>
      </c>
      <c r="I20" s="4">
        <v>3</v>
      </c>
      <c r="J20" s="68">
        <f t="shared" si="0"/>
        <v>3</v>
      </c>
      <c r="K20" s="9"/>
      <c r="L20" s="9"/>
      <c r="M20" s="9"/>
      <c r="N20" s="9"/>
      <c r="O20" s="9"/>
      <c r="P20" s="73">
        <f t="shared" si="1"/>
        <v>0</v>
      </c>
      <c r="Q20" s="100">
        <f t="shared" si="2"/>
        <v>0</v>
      </c>
      <c r="R20" s="100">
        <f t="shared" si="3"/>
        <v>0</v>
      </c>
      <c r="S20" s="320"/>
      <c r="T20" s="321"/>
      <c r="U20" s="322"/>
      <c r="V20" s="323"/>
      <c r="W20" s="324"/>
      <c r="X20" s="322"/>
      <c r="Y20" s="323"/>
      <c r="Z20" s="324"/>
    </row>
    <row r="21" spans="1:26" s="1" customFormat="1" ht="54.75" customHeight="1" x14ac:dyDescent="0.25">
      <c r="A21" s="60">
        <v>13</v>
      </c>
      <c r="B21" s="333" t="s">
        <v>23</v>
      </c>
      <c r="C21" s="334"/>
      <c r="D21" s="334"/>
      <c r="E21" s="334"/>
      <c r="F21" s="334"/>
      <c r="G21" s="335"/>
      <c r="H21" s="4">
        <v>2</v>
      </c>
      <c r="I21" s="4">
        <v>3</v>
      </c>
      <c r="J21" s="68">
        <f t="shared" si="0"/>
        <v>6</v>
      </c>
      <c r="K21" s="9"/>
      <c r="L21" s="9"/>
      <c r="M21" s="9" t="s">
        <v>244</v>
      </c>
      <c r="N21" s="9"/>
      <c r="O21" s="9"/>
      <c r="P21" s="73">
        <f t="shared" si="1"/>
        <v>3</v>
      </c>
      <c r="Q21" s="100">
        <f t="shared" si="2"/>
        <v>3</v>
      </c>
      <c r="R21" s="100">
        <f t="shared" si="3"/>
        <v>6</v>
      </c>
      <c r="S21" s="320"/>
      <c r="T21" s="321"/>
      <c r="U21" s="322"/>
      <c r="V21" s="323"/>
      <c r="W21" s="324"/>
      <c r="X21" s="322"/>
      <c r="Y21" s="323"/>
      <c r="Z21" s="324"/>
    </row>
    <row r="22" spans="1:26" ht="48" customHeight="1" x14ac:dyDescent="0.25">
      <c r="A22" s="345" t="s">
        <v>24</v>
      </c>
      <c r="B22" s="346"/>
      <c r="C22" s="346"/>
      <c r="D22" s="346"/>
      <c r="E22" s="346"/>
      <c r="F22" s="346"/>
      <c r="G22" s="347"/>
      <c r="H22" s="348" t="s">
        <v>236</v>
      </c>
      <c r="I22" s="348"/>
      <c r="J22" s="66">
        <f>SUM(J9:J21)</f>
        <v>90</v>
      </c>
      <c r="K22" s="349" t="s">
        <v>234</v>
      </c>
      <c r="L22" s="350"/>
      <c r="M22" s="350"/>
      <c r="N22" s="350"/>
      <c r="O22" s="351"/>
      <c r="P22" s="70">
        <f>SUM(P9:P21)</f>
        <v>31.5</v>
      </c>
      <c r="Q22" s="70">
        <f>SUM(Q9:Q21)</f>
        <v>31.5</v>
      </c>
      <c r="R22" s="70">
        <f t="shared" ref="R22" si="4">SUM(R9:R21)</f>
        <v>87</v>
      </c>
      <c r="S22" s="352" t="s">
        <v>237</v>
      </c>
      <c r="T22" s="353"/>
      <c r="U22" s="353"/>
      <c r="V22" s="353"/>
      <c r="W22" s="354"/>
      <c r="X22" s="596">
        <f>P22/J22</f>
        <v>0.35</v>
      </c>
      <c r="Y22" s="597"/>
      <c r="Z22" s="598"/>
    </row>
    <row r="23" spans="1:26" ht="24.75" customHeight="1" x14ac:dyDescent="0.25">
      <c r="A23" s="355" t="s">
        <v>25</v>
      </c>
      <c r="B23" s="356"/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6"/>
      <c r="P23" s="356"/>
      <c r="Q23" s="356"/>
      <c r="R23" s="356"/>
      <c r="S23" s="356"/>
      <c r="T23" s="356"/>
      <c r="U23" s="356"/>
      <c r="V23" s="356"/>
      <c r="W23" s="356"/>
      <c r="X23" s="356"/>
      <c r="Y23" s="356"/>
      <c r="Z23" s="357"/>
    </row>
    <row r="24" spans="1:26" ht="54.75" customHeight="1" x14ac:dyDescent="0.25">
      <c r="A24" s="63">
        <v>1</v>
      </c>
      <c r="B24" s="358" t="s">
        <v>26</v>
      </c>
      <c r="C24" s="358"/>
      <c r="D24" s="358"/>
      <c r="E24" s="358"/>
      <c r="F24" s="358"/>
      <c r="G24" s="358"/>
      <c r="H24" s="4">
        <v>2</v>
      </c>
      <c r="I24" s="16">
        <v>2</v>
      </c>
      <c r="J24" s="68">
        <f t="shared" ref="J24:J28" si="5">H24*I24</f>
        <v>4</v>
      </c>
      <c r="K24" s="9"/>
      <c r="L24" s="3"/>
      <c r="M24" s="9" t="s">
        <v>244</v>
      </c>
      <c r="N24" s="9"/>
      <c r="O24" s="9"/>
      <c r="P24" s="73">
        <f t="shared" ref="P24:P28" si="6">(IF(K24="P",(J24*100%),0))+(IF(L24="P",(J24*75%),0))+(IF(M24="P",(J24*50%),0))+(IF(N24="P",(J24*25%),0))+(IF(O24="P",(J24*0%),0))</f>
        <v>2</v>
      </c>
      <c r="Q24" s="100">
        <f t="shared" ref="Q24:Q28" si="7">(IF(K24="P",100%,
    IF(L24="P",75%,
    IF(M24="P",50%,
    IF(N24="P",25%,
    IF(O24="P",0%))))))*J24</f>
        <v>2</v>
      </c>
      <c r="R24" s="100">
        <f t="shared" ref="R24:R28" si="8">IF(COUNTA(K24:O24)=0,0,J24)</f>
        <v>4</v>
      </c>
      <c r="S24" s="333"/>
      <c r="T24" s="335"/>
      <c r="U24" s="359"/>
      <c r="V24" s="360"/>
      <c r="W24" s="361"/>
      <c r="X24" s="359"/>
      <c r="Y24" s="360"/>
      <c r="Z24" s="361"/>
    </row>
    <row r="25" spans="1:26" ht="54.75" customHeight="1" x14ac:dyDescent="0.25">
      <c r="A25" s="63">
        <v>2</v>
      </c>
      <c r="B25" s="358" t="s">
        <v>27</v>
      </c>
      <c r="C25" s="358"/>
      <c r="D25" s="358"/>
      <c r="E25" s="358"/>
      <c r="F25" s="358"/>
      <c r="G25" s="358"/>
      <c r="H25" s="4">
        <v>2</v>
      </c>
      <c r="I25" s="16">
        <v>4</v>
      </c>
      <c r="J25" s="68">
        <f t="shared" si="5"/>
        <v>8</v>
      </c>
      <c r="K25" s="9"/>
      <c r="L25" s="3"/>
      <c r="M25" s="9" t="s">
        <v>244</v>
      </c>
      <c r="N25" s="9"/>
      <c r="O25" s="9"/>
      <c r="P25" s="73">
        <f t="shared" si="6"/>
        <v>4</v>
      </c>
      <c r="Q25" s="100">
        <f t="shared" si="7"/>
        <v>4</v>
      </c>
      <c r="R25" s="100">
        <f t="shared" si="8"/>
        <v>8</v>
      </c>
      <c r="S25" s="333"/>
      <c r="T25" s="335"/>
      <c r="U25" s="359"/>
      <c r="V25" s="360"/>
      <c r="W25" s="361"/>
      <c r="X25" s="359"/>
      <c r="Y25" s="360"/>
      <c r="Z25" s="361"/>
    </row>
    <row r="26" spans="1:26" ht="54.75" customHeight="1" x14ac:dyDescent="0.25">
      <c r="A26" s="63">
        <v>3</v>
      </c>
      <c r="B26" s="358" t="s">
        <v>28</v>
      </c>
      <c r="C26" s="358"/>
      <c r="D26" s="358"/>
      <c r="E26" s="358"/>
      <c r="F26" s="358"/>
      <c r="G26" s="358"/>
      <c r="H26" s="4">
        <v>3</v>
      </c>
      <c r="I26" s="16">
        <v>7</v>
      </c>
      <c r="J26" s="68">
        <f t="shared" si="5"/>
        <v>21</v>
      </c>
      <c r="K26" s="9"/>
      <c r="L26" s="3"/>
      <c r="M26" s="9" t="s">
        <v>244</v>
      </c>
      <c r="N26" s="9"/>
      <c r="O26" s="9"/>
      <c r="P26" s="73">
        <f t="shared" si="6"/>
        <v>10.5</v>
      </c>
      <c r="Q26" s="100">
        <f t="shared" si="7"/>
        <v>10.5</v>
      </c>
      <c r="R26" s="100">
        <f t="shared" si="8"/>
        <v>21</v>
      </c>
      <c r="S26" s="333"/>
      <c r="T26" s="335"/>
      <c r="U26" s="359"/>
      <c r="V26" s="360"/>
      <c r="W26" s="361"/>
      <c r="X26" s="359"/>
      <c r="Y26" s="360"/>
      <c r="Z26" s="361"/>
    </row>
    <row r="27" spans="1:26" ht="54.75" customHeight="1" x14ac:dyDescent="0.25">
      <c r="A27" s="63">
        <v>4</v>
      </c>
      <c r="B27" s="358" t="s">
        <v>29</v>
      </c>
      <c r="C27" s="358"/>
      <c r="D27" s="358"/>
      <c r="E27" s="358"/>
      <c r="F27" s="358"/>
      <c r="G27" s="358"/>
      <c r="H27" s="4">
        <v>3</v>
      </c>
      <c r="I27" s="16">
        <v>5</v>
      </c>
      <c r="J27" s="68">
        <f t="shared" si="5"/>
        <v>15</v>
      </c>
      <c r="K27" s="9"/>
      <c r="L27" s="3"/>
      <c r="M27" s="9" t="s">
        <v>244</v>
      </c>
      <c r="N27" s="9"/>
      <c r="O27" s="9"/>
      <c r="P27" s="73">
        <f t="shared" si="6"/>
        <v>7.5</v>
      </c>
      <c r="Q27" s="100">
        <f t="shared" si="7"/>
        <v>7.5</v>
      </c>
      <c r="R27" s="100">
        <f t="shared" si="8"/>
        <v>15</v>
      </c>
      <c r="S27" s="333"/>
      <c r="T27" s="335"/>
      <c r="U27" s="359"/>
      <c r="V27" s="360"/>
      <c r="W27" s="361"/>
      <c r="X27" s="359"/>
      <c r="Y27" s="360"/>
      <c r="Z27" s="361"/>
    </row>
    <row r="28" spans="1:26" ht="54.75" customHeight="1" x14ac:dyDescent="0.25">
      <c r="A28" s="63">
        <v>5</v>
      </c>
      <c r="B28" s="358" t="s">
        <v>30</v>
      </c>
      <c r="C28" s="358"/>
      <c r="D28" s="358"/>
      <c r="E28" s="358"/>
      <c r="F28" s="358"/>
      <c r="G28" s="358"/>
      <c r="H28" s="4">
        <v>1</v>
      </c>
      <c r="I28" s="16">
        <v>2</v>
      </c>
      <c r="J28" s="68">
        <f t="shared" si="5"/>
        <v>2</v>
      </c>
      <c r="K28" s="9"/>
      <c r="L28" s="3"/>
      <c r="M28" s="9" t="s">
        <v>244</v>
      </c>
      <c r="N28" s="9"/>
      <c r="O28" s="9"/>
      <c r="P28" s="73">
        <f t="shared" si="6"/>
        <v>1</v>
      </c>
      <c r="Q28" s="100">
        <f t="shared" si="7"/>
        <v>1</v>
      </c>
      <c r="R28" s="100">
        <f t="shared" si="8"/>
        <v>2</v>
      </c>
      <c r="S28" s="333"/>
      <c r="T28" s="335"/>
      <c r="U28" s="359"/>
      <c r="V28" s="360"/>
      <c r="W28" s="361"/>
      <c r="X28" s="359"/>
      <c r="Y28" s="360"/>
      <c r="Z28" s="361"/>
    </row>
    <row r="29" spans="1:26" ht="48" customHeight="1" x14ac:dyDescent="0.25">
      <c r="A29" s="362" t="s">
        <v>31</v>
      </c>
      <c r="B29" s="362"/>
      <c r="C29" s="362"/>
      <c r="D29" s="362"/>
      <c r="E29" s="362"/>
      <c r="F29" s="362"/>
      <c r="G29" s="362"/>
      <c r="H29" s="363" t="s">
        <v>236</v>
      </c>
      <c r="I29" s="363"/>
      <c r="J29" s="80">
        <f>SUM(J24:J28)</f>
        <v>50</v>
      </c>
      <c r="K29" s="364" t="s">
        <v>234</v>
      </c>
      <c r="L29" s="365"/>
      <c r="M29" s="365"/>
      <c r="N29" s="365"/>
      <c r="O29" s="366"/>
      <c r="P29" s="80">
        <f t="shared" ref="P29:R29" si="9">SUM(P24:P28)</f>
        <v>25</v>
      </c>
      <c r="Q29" s="80">
        <f t="shared" si="9"/>
        <v>25</v>
      </c>
      <c r="R29" s="80">
        <f t="shared" si="9"/>
        <v>50</v>
      </c>
      <c r="S29" s="599" t="s">
        <v>237</v>
      </c>
      <c r="T29" s="600"/>
      <c r="U29" s="600"/>
      <c r="V29" s="600"/>
      <c r="W29" s="601"/>
      <c r="X29" s="602">
        <f>P29/J29</f>
        <v>0.5</v>
      </c>
      <c r="Y29" s="603"/>
      <c r="Z29" s="604"/>
    </row>
    <row r="30" spans="1:26" s="1" customFormat="1" ht="24.75" customHeight="1" x14ac:dyDescent="0.25">
      <c r="A30" s="375" t="s">
        <v>32</v>
      </c>
      <c r="B30" s="376"/>
      <c r="C30" s="376"/>
      <c r="D30" s="376"/>
      <c r="E30" s="376"/>
      <c r="F30" s="376"/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6"/>
      <c r="R30" s="376"/>
      <c r="S30" s="376"/>
      <c r="T30" s="376"/>
      <c r="U30" s="376"/>
      <c r="V30" s="376"/>
      <c r="W30" s="376"/>
      <c r="X30" s="376"/>
      <c r="Y30" s="376"/>
      <c r="Z30" s="377"/>
    </row>
    <row r="31" spans="1:26" ht="65.25" customHeight="1" x14ac:dyDescent="0.25">
      <c r="A31" s="11">
        <v>1</v>
      </c>
      <c r="B31" s="367" t="s">
        <v>33</v>
      </c>
      <c r="C31" s="367"/>
      <c r="D31" s="367"/>
      <c r="E31" s="367"/>
      <c r="F31" s="367"/>
      <c r="G31" s="367"/>
      <c r="H31" s="4">
        <v>2</v>
      </c>
      <c r="I31" s="11">
        <v>9</v>
      </c>
      <c r="J31" s="68">
        <f t="shared" ref="J31:J33" si="10">H31*I31</f>
        <v>18</v>
      </c>
      <c r="K31" s="9"/>
      <c r="L31" s="9"/>
      <c r="M31" s="9" t="s">
        <v>244</v>
      </c>
      <c r="N31" s="9"/>
      <c r="O31" s="9"/>
      <c r="P31" s="73">
        <f t="shared" ref="P31:P33" si="11">(IF(K31="P",(J31*100%),0))+(IF(L31="P",(J31*75%),0))+(IF(M31="P",(J31*50%),0))+(IF(N31="P",(J31*25%),0))+(IF(O31="P",(J31*0%),0))</f>
        <v>9</v>
      </c>
      <c r="Q31" s="100">
        <f t="shared" ref="Q31:Q33" si="12">(IF(K31="P",100%,
    IF(L31="P",75%,
    IF(M31="P",50%,
    IF(N31="P",25%,
    IF(O31="P",0%))))))*J31</f>
        <v>9</v>
      </c>
      <c r="R31" s="100">
        <f t="shared" ref="R31:R33" si="13">IF(COUNTA(K31:O31)=0,0,J31)</f>
        <v>18</v>
      </c>
      <c r="S31" s="333"/>
      <c r="T31" s="335"/>
      <c r="U31" s="359"/>
      <c r="V31" s="360"/>
      <c r="W31" s="361"/>
      <c r="X31" s="359"/>
      <c r="Y31" s="360"/>
      <c r="Z31" s="361"/>
    </row>
    <row r="32" spans="1:26" ht="55.5" customHeight="1" x14ac:dyDescent="0.25">
      <c r="A32" s="11">
        <v>2</v>
      </c>
      <c r="B32" s="367" t="s">
        <v>34</v>
      </c>
      <c r="C32" s="367"/>
      <c r="D32" s="367"/>
      <c r="E32" s="367"/>
      <c r="F32" s="367"/>
      <c r="G32" s="367"/>
      <c r="H32" s="4">
        <v>2</v>
      </c>
      <c r="I32" s="11">
        <v>8</v>
      </c>
      <c r="J32" s="68">
        <f t="shared" si="10"/>
        <v>16</v>
      </c>
      <c r="K32" s="9"/>
      <c r="L32" s="9"/>
      <c r="M32" s="9" t="s">
        <v>244</v>
      </c>
      <c r="N32" s="9"/>
      <c r="O32" s="9"/>
      <c r="P32" s="73">
        <f t="shared" si="11"/>
        <v>8</v>
      </c>
      <c r="Q32" s="100">
        <f t="shared" si="12"/>
        <v>8</v>
      </c>
      <c r="R32" s="100">
        <f t="shared" si="13"/>
        <v>16</v>
      </c>
      <c r="S32" s="333"/>
      <c r="T32" s="335"/>
      <c r="U32" s="359"/>
      <c r="V32" s="360"/>
      <c r="W32" s="361"/>
      <c r="X32" s="359"/>
      <c r="Y32" s="360"/>
      <c r="Z32" s="361"/>
    </row>
    <row r="33" spans="1:26" ht="55.5" customHeight="1" x14ac:dyDescent="0.25">
      <c r="A33" s="11">
        <v>3</v>
      </c>
      <c r="B33" s="367" t="s">
        <v>35</v>
      </c>
      <c r="C33" s="367"/>
      <c r="D33" s="367"/>
      <c r="E33" s="367"/>
      <c r="F33" s="367"/>
      <c r="G33" s="367"/>
      <c r="H33" s="4">
        <v>1</v>
      </c>
      <c r="I33" s="11">
        <v>6</v>
      </c>
      <c r="J33" s="68">
        <f t="shared" si="10"/>
        <v>6</v>
      </c>
      <c r="K33" s="9"/>
      <c r="L33" s="9"/>
      <c r="M33" s="9" t="s">
        <v>244</v>
      </c>
      <c r="N33" s="9"/>
      <c r="O33" s="9"/>
      <c r="P33" s="73">
        <f t="shared" si="11"/>
        <v>3</v>
      </c>
      <c r="Q33" s="100">
        <f t="shared" si="12"/>
        <v>3</v>
      </c>
      <c r="R33" s="100">
        <f t="shared" si="13"/>
        <v>6</v>
      </c>
      <c r="S33" s="333"/>
      <c r="T33" s="335"/>
      <c r="U33" s="359"/>
      <c r="V33" s="360"/>
      <c r="W33" s="361"/>
      <c r="X33" s="359"/>
      <c r="Y33" s="360"/>
      <c r="Z33" s="361"/>
    </row>
    <row r="34" spans="1:26" ht="48" customHeight="1" x14ac:dyDescent="0.25">
      <c r="A34" s="368" t="s">
        <v>36</v>
      </c>
      <c r="B34" s="369"/>
      <c r="C34" s="369"/>
      <c r="D34" s="369"/>
      <c r="E34" s="369"/>
      <c r="F34" s="369"/>
      <c r="G34" s="370"/>
      <c r="H34" s="371" t="s">
        <v>236</v>
      </c>
      <c r="I34" s="371"/>
      <c r="J34" s="65">
        <f>SUM(J31:J33)</f>
        <v>40</v>
      </c>
      <c r="K34" s="372" t="s">
        <v>234</v>
      </c>
      <c r="L34" s="373"/>
      <c r="M34" s="373"/>
      <c r="N34" s="373"/>
      <c r="O34" s="374"/>
      <c r="P34" s="65">
        <f t="shared" ref="P34:R34" si="14">SUM(P31:P33)</f>
        <v>20</v>
      </c>
      <c r="Q34" s="65">
        <f t="shared" si="14"/>
        <v>20</v>
      </c>
      <c r="R34" s="65">
        <f t="shared" si="14"/>
        <v>40</v>
      </c>
      <c r="S34" s="605" t="s">
        <v>237</v>
      </c>
      <c r="T34" s="606"/>
      <c r="U34" s="606"/>
      <c r="V34" s="606"/>
      <c r="W34" s="607"/>
      <c r="X34" s="608">
        <f>P34/J34</f>
        <v>0.5</v>
      </c>
      <c r="Y34" s="609"/>
      <c r="Z34" s="610"/>
    </row>
    <row r="35" spans="1:26" ht="25.5" customHeight="1" x14ac:dyDescent="0.25">
      <c r="A35" s="378" t="s">
        <v>37</v>
      </c>
      <c r="B35" s="379"/>
      <c r="C35" s="379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80"/>
    </row>
    <row r="36" spans="1:26" ht="54.75" customHeight="1" x14ac:dyDescent="0.25">
      <c r="A36" s="16">
        <v>1</v>
      </c>
      <c r="B36" s="333" t="s">
        <v>38</v>
      </c>
      <c r="C36" s="334"/>
      <c r="D36" s="334"/>
      <c r="E36" s="334"/>
      <c r="F36" s="334"/>
      <c r="G36" s="335"/>
      <c r="H36" s="4">
        <v>2</v>
      </c>
      <c r="I36" s="16">
        <v>6</v>
      </c>
      <c r="J36" s="68">
        <f t="shared" ref="J36:J42" si="15">H36*I36</f>
        <v>12</v>
      </c>
      <c r="K36" s="9"/>
      <c r="L36" s="9"/>
      <c r="M36" s="9"/>
      <c r="N36" s="9"/>
      <c r="O36" s="9"/>
      <c r="P36" s="73">
        <f t="shared" ref="P36:P42" si="16">(IF(K36="P",(J36*100%),0))+(IF(L36="P",(J36*75%),0))+(IF(M36="P",(J36*50%),0))+(IF(N36="P",(J36*25%),0))+(IF(O36="P",(J36*0%),0))</f>
        <v>0</v>
      </c>
      <c r="Q36" s="100">
        <f t="shared" ref="Q36:Q42" si="17">(IF(K36="P",100%,
    IF(L36="P",75%,
    IF(M36="P",50%,
    IF(N36="P",25%,
    IF(O36="P",0%))))))*J36</f>
        <v>0</v>
      </c>
      <c r="R36" s="100">
        <f t="shared" ref="R36:R42" si="18">IF(COUNTA(K36:O36)=0,0,J36)</f>
        <v>0</v>
      </c>
      <c r="S36" s="333"/>
      <c r="T36" s="335"/>
      <c r="U36" s="359"/>
      <c r="V36" s="360"/>
      <c r="W36" s="361"/>
      <c r="X36" s="359"/>
      <c r="Y36" s="360"/>
      <c r="Z36" s="361"/>
    </row>
    <row r="37" spans="1:26" ht="54.75" customHeight="1" x14ac:dyDescent="0.25">
      <c r="A37" s="36">
        <v>2</v>
      </c>
      <c r="B37" s="333" t="s">
        <v>39</v>
      </c>
      <c r="C37" s="334"/>
      <c r="D37" s="334"/>
      <c r="E37" s="334"/>
      <c r="F37" s="334"/>
      <c r="G37" s="335"/>
      <c r="H37" s="4">
        <v>2</v>
      </c>
      <c r="I37" s="16">
        <v>6</v>
      </c>
      <c r="J37" s="68">
        <f t="shared" si="15"/>
        <v>12</v>
      </c>
      <c r="K37" s="9"/>
      <c r="L37" s="9"/>
      <c r="M37" s="9"/>
      <c r="N37" s="9"/>
      <c r="O37" s="9"/>
      <c r="P37" s="73">
        <f t="shared" si="16"/>
        <v>0</v>
      </c>
      <c r="Q37" s="100">
        <f t="shared" si="17"/>
        <v>0</v>
      </c>
      <c r="R37" s="100">
        <f t="shared" si="18"/>
        <v>0</v>
      </c>
      <c r="S37" s="333"/>
      <c r="T37" s="335"/>
      <c r="U37" s="359"/>
      <c r="V37" s="360"/>
      <c r="W37" s="361"/>
      <c r="X37" s="359"/>
      <c r="Y37" s="360"/>
      <c r="Z37" s="361"/>
    </row>
    <row r="38" spans="1:26" ht="54.75" customHeight="1" x14ac:dyDescent="0.25">
      <c r="A38" s="16">
        <v>3</v>
      </c>
      <c r="B38" s="344" t="s">
        <v>40</v>
      </c>
      <c r="C38" s="344"/>
      <c r="D38" s="344"/>
      <c r="E38" s="344"/>
      <c r="F38" s="344"/>
      <c r="G38" s="344"/>
      <c r="H38" s="4">
        <v>2</v>
      </c>
      <c r="I38" s="16">
        <v>4</v>
      </c>
      <c r="J38" s="68">
        <f t="shared" si="15"/>
        <v>8</v>
      </c>
      <c r="K38" s="9"/>
      <c r="L38" s="9"/>
      <c r="M38" s="9"/>
      <c r="N38" s="9"/>
      <c r="O38" s="9"/>
      <c r="P38" s="73">
        <f t="shared" si="16"/>
        <v>0</v>
      </c>
      <c r="Q38" s="100">
        <f t="shared" si="17"/>
        <v>0</v>
      </c>
      <c r="R38" s="100">
        <f t="shared" si="18"/>
        <v>0</v>
      </c>
      <c r="S38" s="333"/>
      <c r="T38" s="335"/>
      <c r="U38" s="359"/>
      <c r="V38" s="360"/>
      <c r="W38" s="361"/>
      <c r="X38" s="359"/>
      <c r="Y38" s="360"/>
      <c r="Z38" s="361"/>
    </row>
    <row r="39" spans="1:26" ht="54.75" customHeight="1" x14ac:dyDescent="0.25">
      <c r="A39" s="36">
        <v>4</v>
      </c>
      <c r="B39" s="344" t="s">
        <v>41</v>
      </c>
      <c r="C39" s="344"/>
      <c r="D39" s="344"/>
      <c r="E39" s="344"/>
      <c r="F39" s="344"/>
      <c r="G39" s="344"/>
      <c r="H39" s="4">
        <v>1</v>
      </c>
      <c r="I39" s="16">
        <v>6</v>
      </c>
      <c r="J39" s="68">
        <f t="shared" si="15"/>
        <v>6</v>
      </c>
      <c r="K39" s="9"/>
      <c r="L39" s="9"/>
      <c r="M39" s="9"/>
      <c r="N39" s="9"/>
      <c r="O39" s="9"/>
      <c r="P39" s="73">
        <f t="shared" si="16"/>
        <v>0</v>
      </c>
      <c r="Q39" s="100">
        <f t="shared" si="17"/>
        <v>0</v>
      </c>
      <c r="R39" s="100">
        <f t="shared" si="18"/>
        <v>0</v>
      </c>
      <c r="S39" s="333"/>
      <c r="T39" s="335"/>
      <c r="U39" s="359"/>
      <c r="V39" s="360"/>
      <c r="W39" s="361"/>
      <c r="X39" s="359"/>
      <c r="Y39" s="360"/>
      <c r="Z39" s="361"/>
    </row>
    <row r="40" spans="1:26" s="12" customFormat="1" ht="122.25" customHeight="1" x14ac:dyDescent="0.25">
      <c r="A40" s="16">
        <v>5</v>
      </c>
      <c r="B40" s="344" t="s">
        <v>211</v>
      </c>
      <c r="C40" s="344"/>
      <c r="D40" s="344"/>
      <c r="E40" s="344"/>
      <c r="F40" s="344"/>
      <c r="G40" s="344"/>
      <c r="H40" s="4">
        <v>2</v>
      </c>
      <c r="I40" s="16">
        <v>7</v>
      </c>
      <c r="J40" s="68">
        <f t="shared" si="15"/>
        <v>14</v>
      </c>
      <c r="K40" s="9"/>
      <c r="L40" s="9"/>
      <c r="M40" s="9" t="s">
        <v>244</v>
      </c>
      <c r="N40" s="9"/>
      <c r="O40" s="9"/>
      <c r="P40" s="73">
        <f t="shared" si="16"/>
        <v>7</v>
      </c>
      <c r="Q40" s="100">
        <f t="shared" si="17"/>
        <v>7</v>
      </c>
      <c r="R40" s="100">
        <f t="shared" si="18"/>
        <v>14</v>
      </c>
      <c r="S40" s="333"/>
      <c r="T40" s="335"/>
      <c r="U40" s="359"/>
      <c r="V40" s="360"/>
      <c r="W40" s="361"/>
      <c r="X40" s="359"/>
      <c r="Y40" s="360"/>
      <c r="Z40" s="361"/>
    </row>
    <row r="41" spans="1:26" s="13" customFormat="1" ht="54.75" customHeight="1" x14ac:dyDescent="0.25">
      <c r="A41" s="16">
        <v>6</v>
      </c>
      <c r="B41" s="333" t="s">
        <v>42</v>
      </c>
      <c r="C41" s="360"/>
      <c r="D41" s="360"/>
      <c r="E41" s="360"/>
      <c r="F41" s="360"/>
      <c r="G41" s="361"/>
      <c r="H41" s="4">
        <v>1</v>
      </c>
      <c r="I41" s="16">
        <v>4</v>
      </c>
      <c r="J41" s="68">
        <f t="shared" si="15"/>
        <v>4</v>
      </c>
      <c r="K41" s="9"/>
      <c r="L41" s="9"/>
      <c r="M41" s="9"/>
      <c r="N41" s="9"/>
      <c r="O41" s="9"/>
      <c r="P41" s="73">
        <f t="shared" si="16"/>
        <v>0</v>
      </c>
      <c r="Q41" s="100">
        <f t="shared" si="17"/>
        <v>0</v>
      </c>
      <c r="R41" s="100">
        <f t="shared" si="18"/>
        <v>0</v>
      </c>
      <c r="S41" s="333"/>
      <c r="T41" s="335"/>
      <c r="U41" s="359"/>
      <c r="V41" s="360"/>
      <c r="W41" s="361"/>
      <c r="X41" s="359"/>
      <c r="Y41" s="360"/>
      <c r="Z41" s="361"/>
    </row>
    <row r="42" spans="1:26" s="13" customFormat="1" ht="54.75" customHeight="1" x14ac:dyDescent="0.25">
      <c r="A42" s="64">
        <v>7</v>
      </c>
      <c r="B42" s="344" t="s">
        <v>43</v>
      </c>
      <c r="C42" s="344"/>
      <c r="D42" s="344"/>
      <c r="E42" s="344"/>
      <c r="F42" s="344"/>
      <c r="G42" s="344"/>
      <c r="H42" s="4">
        <v>2</v>
      </c>
      <c r="I42" s="16">
        <v>7</v>
      </c>
      <c r="J42" s="68">
        <f t="shared" si="15"/>
        <v>14</v>
      </c>
      <c r="K42" s="9"/>
      <c r="L42" s="9"/>
      <c r="M42" s="9"/>
      <c r="N42" s="9"/>
      <c r="O42" s="9"/>
      <c r="P42" s="73">
        <f t="shared" si="16"/>
        <v>0</v>
      </c>
      <c r="Q42" s="100">
        <f t="shared" si="17"/>
        <v>0</v>
      </c>
      <c r="R42" s="100">
        <f t="shared" si="18"/>
        <v>0</v>
      </c>
      <c r="S42" s="333"/>
      <c r="T42" s="335"/>
      <c r="U42" s="359"/>
      <c r="V42" s="360"/>
      <c r="W42" s="361"/>
      <c r="X42" s="359"/>
      <c r="Y42" s="360"/>
      <c r="Z42" s="361"/>
    </row>
    <row r="43" spans="1:26" ht="48" customHeight="1" x14ac:dyDescent="0.25">
      <c r="A43" s="381" t="s">
        <v>44</v>
      </c>
      <c r="B43" s="382"/>
      <c r="C43" s="382"/>
      <c r="D43" s="382"/>
      <c r="E43" s="382"/>
      <c r="F43" s="382"/>
      <c r="G43" s="383"/>
      <c r="H43" s="384" t="s">
        <v>236</v>
      </c>
      <c r="I43" s="384"/>
      <c r="J43" s="67">
        <f>SUM(J36:J42)</f>
        <v>70</v>
      </c>
      <c r="K43" s="385" t="s">
        <v>234</v>
      </c>
      <c r="L43" s="386"/>
      <c r="M43" s="386"/>
      <c r="N43" s="386"/>
      <c r="O43" s="387"/>
      <c r="P43" s="71">
        <f>SUM(P36:P42)</f>
        <v>7</v>
      </c>
      <c r="Q43" s="71">
        <f t="shared" ref="Q43:R43" si="19">SUM(Q36:Q42)</f>
        <v>7</v>
      </c>
      <c r="R43" s="71">
        <f t="shared" si="19"/>
        <v>14</v>
      </c>
      <c r="S43" s="611" t="s">
        <v>237</v>
      </c>
      <c r="T43" s="612"/>
      <c r="U43" s="612"/>
      <c r="V43" s="612"/>
      <c r="W43" s="613"/>
      <c r="X43" s="614">
        <f>P43/J43</f>
        <v>0.1</v>
      </c>
      <c r="Y43" s="615"/>
      <c r="Z43" s="616"/>
    </row>
    <row r="44" spans="1:26" s="14" customFormat="1" ht="24" customHeight="1" x14ac:dyDescent="0.25">
      <c r="A44" s="388" t="s">
        <v>45</v>
      </c>
      <c r="B44" s="389"/>
      <c r="C44" s="389"/>
      <c r="D44" s="389"/>
      <c r="E44" s="389"/>
      <c r="F44" s="389"/>
      <c r="G44" s="389"/>
      <c r="H44" s="389"/>
      <c r="I44" s="389"/>
      <c r="J44" s="389"/>
      <c r="K44" s="389"/>
      <c r="L44" s="389"/>
      <c r="M44" s="389"/>
      <c r="N44" s="389"/>
      <c r="O44" s="389"/>
      <c r="P44" s="389"/>
      <c r="Q44" s="389"/>
      <c r="R44" s="389"/>
      <c r="S44" s="389"/>
      <c r="T44" s="389"/>
      <c r="U44" s="389"/>
      <c r="V44" s="389"/>
      <c r="W44" s="389"/>
      <c r="X44" s="389"/>
      <c r="Y44" s="389"/>
      <c r="Z44" s="390"/>
    </row>
    <row r="45" spans="1:26" ht="55.5" customHeight="1" x14ac:dyDescent="0.25">
      <c r="A45" s="36">
        <v>1</v>
      </c>
      <c r="B45" s="333" t="s">
        <v>46</v>
      </c>
      <c r="C45" s="334"/>
      <c r="D45" s="334"/>
      <c r="E45" s="334"/>
      <c r="F45" s="334"/>
      <c r="G45" s="335"/>
      <c r="H45" s="4">
        <v>1</v>
      </c>
      <c r="I45" s="16">
        <v>4</v>
      </c>
      <c r="J45" s="68">
        <f t="shared" ref="J45:J54" si="20">H45*I45</f>
        <v>4</v>
      </c>
      <c r="K45" s="9"/>
      <c r="L45" s="9"/>
      <c r="M45" s="9"/>
      <c r="N45" s="9"/>
      <c r="O45" s="9"/>
      <c r="P45" s="73">
        <f t="shared" ref="P45:P54" si="21">(IF(K45="P",(J45*100%),0))+(IF(L45="P",(J45*75%),0))+(IF(M45="P",(J45*50%),0))+(IF(N45="P",(J45*25%),0))+(IF(O45="P",(J45*0%),0))</f>
        <v>0</v>
      </c>
      <c r="Q45" s="100">
        <f t="shared" ref="Q45:Q54" si="22">(IF(K45="P",100%,
    IF(L45="P",75%,
    IF(M45="P",50%,
    IF(N45="P",25%,
    IF(O45="P",0%))))))*J45</f>
        <v>0</v>
      </c>
      <c r="R45" s="100">
        <f t="shared" ref="R45:R54" si="23">IF(COUNTA(K45:O45)=0,0,J45)</f>
        <v>0</v>
      </c>
      <c r="S45" s="333"/>
      <c r="T45" s="335"/>
      <c r="U45" s="359"/>
      <c r="V45" s="360"/>
      <c r="W45" s="361"/>
      <c r="X45" s="359"/>
      <c r="Y45" s="360"/>
      <c r="Z45" s="361"/>
    </row>
    <row r="46" spans="1:26" s="14" customFormat="1" ht="55.5" customHeight="1" x14ac:dyDescent="0.25">
      <c r="A46" s="16">
        <v>2</v>
      </c>
      <c r="B46" s="333" t="s">
        <v>47</v>
      </c>
      <c r="C46" s="334"/>
      <c r="D46" s="334"/>
      <c r="E46" s="334"/>
      <c r="F46" s="334"/>
      <c r="G46" s="335"/>
      <c r="H46" s="4">
        <v>1</v>
      </c>
      <c r="I46" s="16">
        <v>3</v>
      </c>
      <c r="J46" s="68">
        <f t="shared" si="20"/>
        <v>3</v>
      </c>
      <c r="K46" s="9"/>
      <c r="L46" s="9"/>
      <c r="M46" s="9"/>
      <c r="N46" s="9"/>
      <c r="O46" s="9"/>
      <c r="P46" s="73">
        <f t="shared" si="21"/>
        <v>0</v>
      </c>
      <c r="Q46" s="100">
        <f t="shared" si="22"/>
        <v>0</v>
      </c>
      <c r="R46" s="100">
        <f t="shared" si="23"/>
        <v>0</v>
      </c>
      <c r="S46" s="333"/>
      <c r="T46" s="335"/>
      <c r="U46" s="359"/>
      <c r="V46" s="360"/>
      <c r="W46" s="361"/>
      <c r="X46" s="359"/>
      <c r="Y46" s="360"/>
      <c r="Z46" s="361"/>
    </row>
    <row r="47" spans="1:26" s="12" customFormat="1" ht="55.5" customHeight="1" x14ac:dyDescent="0.25">
      <c r="A47" s="36">
        <v>3</v>
      </c>
      <c r="B47" s="333" t="s">
        <v>48</v>
      </c>
      <c r="C47" s="334"/>
      <c r="D47" s="334"/>
      <c r="E47" s="334"/>
      <c r="F47" s="334"/>
      <c r="G47" s="335"/>
      <c r="H47" s="4">
        <v>2</v>
      </c>
      <c r="I47" s="16">
        <v>4</v>
      </c>
      <c r="J47" s="68">
        <f t="shared" si="20"/>
        <v>8</v>
      </c>
      <c r="K47" s="9"/>
      <c r="L47" s="9"/>
      <c r="M47" s="9"/>
      <c r="N47" s="9"/>
      <c r="O47" s="9"/>
      <c r="P47" s="73">
        <f t="shared" si="21"/>
        <v>0</v>
      </c>
      <c r="Q47" s="100">
        <f t="shared" si="22"/>
        <v>0</v>
      </c>
      <c r="R47" s="100">
        <f t="shared" si="23"/>
        <v>0</v>
      </c>
      <c r="S47" s="333"/>
      <c r="T47" s="335"/>
      <c r="U47" s="359"/>
      <c r="V47" s="360"/>
      <c r="W47" s="361"/>
      <c r="X47" s="359"/>
      <c r="Y47" s="360"/>
      <c r="Z47" s="361"/>
    </row>
    <row r="48" spans="1:26" ht="55.5" customHeight="1" x14ac:dyDescent="0.25">
      <c r="A48" s="16">
        <v>4</v>
      </c>
      <c r="B48" s="333" t="s">
        <v>49</v>
      </c>
      <c r="C48" s="334"/>
      <c r="D48" s="334"/>
      <c r="E48" s="334"/>
      <c r="F48" s="334"/>
      <c r="G48" s="335"/>
      <c r="H48" s="4">
        <v>1</v>
      </c>
      <c r="I48" s="16">
        <v>4</v>
      </c>
      <c r="J48" s="68">
        <f t="shared" si="20"/>
        <v>4</v>
      </c>
      <c r="K48" s="9"/>
      <c r="L48" s="9"/>
      <c r="M48" s="9"/>
      <c r="N48" s="9"/>
      <c r="O48" s="9"/>
      <c r="P48" s="73">
        <f t="shared" si="21"/>
        <v>0</v>
      </c>
      <c r="Q48" s="100">
        <f t="shared" si="22"/>
        <v>0</v>
      </c>
      <c r="R48" s="100">
        <f t="shared" si="23"/>
        <v>0</v>
      </c>
      <c r="S48" s="333"/>
      <c r="T48" s="335"/>
      <c r="U48" s="359"/>
      <c r="V48" s="360"/>
      <c r="W48" s="361"/>
      <c r="X48" s="359"/>
      <c r="Y48" s="360"/>
      <c r="Z48" s="361"/>
    </row>
    <row r="49" spans="1:26" ht="55.5" customHeight="1" x14ac:dyDescent="0.25">
      <c r="A49" s="36">
        <v>5</v>
      </c>
      <c r="B49" s="333" t="s">
        <v>50</v>
      </c>
      <c r="C49" s="334"/>
      <c r="D49" s="334"/>
      <c r="E49" s="334"/>
      <c r="F49" s="334"/>
      <c r="G49" s="335"/>
      <c r="H49" s="4">
        <v>1</v>
      </c>
      <c r="I49" s="16">
        <v>5</v>
      </c>
      <c r="J49" s="68">
        <f t="shared" si="20"/>
        <v>5</v>
      </c>
      <c r="K49" s="9"/>
      <c r="L49" s="9"/>
      <c r="M49" s="9"/>
      <c r="N49" s="9"/>
      <c r="O49" s="9"/>
      <c r="P49" s="73">
        <f t="shared" si="21"/>
        <v>0</v>
      </c>
      <c r="Q49" s="100">
        <f t="shared" si="22"/>
        <v>0</v>
      </c>
      <c r="R49" s="100">
        <f t="shared" si="23"/>
        <v>0</v>
      </c>
      <c r="S49" s="333"/>
      <c r="T49" s="335"/>
      <c r="U49" s="359"/>
      <c r="V49" s="360"/>
      <c r="W49" s="361"/>
      <c r="X49" s="359"/>
      <c r="Y49" s="360"/>
      <c r="Z49" s="361"/>
    </row>
    <row r="50" spans="1:26" ht="55.5" customHeight="1" x14ac:dyDescent="0.25">
      <c r="A50" s="16">
        <v>6</v>
      </c>
      <c r="B50" s="333" t="s">
        <v>51</v>
      </c>
      <c r="C50" s="334"/>
      <c r="D50" s="334"/>
      <c r="E50" s="334"/>
      <c r="F50" s="334"/>
      <c r="G50" s="335"/>
      <c r="H50" s="4">
        <v>2</v>
      </c>
      <c r="I50" s="16">
        <v>4</v>
      </c>
      <c r="J50" s="68">
        <f t="shared" si="20"/>
        <v>8</v>
      </c>
      <c r="K50" s="9"/>
      <c r="L50" s="9"/>
      <c r="M50" s="9"/>
      <c r="N50" s="9"/>
      <c r="O50" s="9"/>
      <c r="P50" s="73">
        <f t="shared" si="21"/>
        <v>0</v>
      </c>
      <c r="Q50" s="100">
        <f t="shared" si="22"/>
        <v>0</v>
      </c>
      <c r="R50" s="100">
        <f t="shared" si="23"/>
        <v>0</v>
      </c>
      <c r="S50" s="333"/>
      <c r="T50" s="335"/>
      <c r="U50" s="359"/>
      <c r="V50" s="360"/>
      <c r="W50" s="361"/>
      <c r="X50" s="359"/>
      <c r="Y50" s="360"/>
      <c r="Z50" s="361"/>
    </row>
    <row r="51" spans="1:26" ht="55.5" customHeight="1" x14ac:dyDescent="0.25">
      <c r="A51" s="36">
        <v>7</v>
      </c>
      <c r="B51" s="333" t="s">
        <v>51</v>
      </c>
      <c r="C51" s="334"/>
      <c r="D51" s="334"/>
      <c r="E51" s="334"/>
      <c r="F51" s="334"/>
      <c r="G51" s="335"/>
      <c r="H51" s="4">
        <v>2</v>
      </c>
      <c r="I51" s="16">
        <v>4</v>
      </c>
      <c r="J51" s="68">
        <f t="shared" si="20"/>
        <v>8</v>
      </c>
      <c r="K51" s="9"/>
      <c r="L51" s="9"/>
      <c r="M51" s="9"/>
      <c r="N51" s="9"/>
      <c r="O51" s="9"/>
      <c r="P51" s="73">
        <f t="shared" si="21"/>
        <v>0</v>
      </c>
      <c r="Q51" s="100">
        <f t="shared" si="22"/>
        <v>0</v>
      </c>
      <c r="R51" s="100">
        <f t="shared" si="23"/>
        <v>0</v>
      </c>
      <c r="S51" s="333"/>
      <c r="T51" s="335"/>
      <c r="U51" s="359"/>
      <c r="V51" s="360"/>
      <c r="W51" s="361"/>
      <c r="X51" s="359"/>
      <c r="Y51" s="360"/>
      <c r="Z51" s="361"/>
    </row>
    <row r="52" spans="1:26" s="1" customFormat="1" ht="55.5" customHeight="1" x14ac:dyDescent="0.25">
      <c r="A52" s="16">
        <v>8</v>
      </c>
      <c r="B52" s="333" t="s">
        <v>52</v>
      </c>
      <c r="C52" s="334"/>
      <c r="D52" s="334"/>
      <c r="E52" s="334"/>
      <c r="F52" s="334"/>
      <c r="G52" s="335"/>
      <c r="H52" s="4">
        <v>1</v>
      </c>
      <c r="I52" s="16">
        <v>5</v>
      </c>
      <c r="J52" s="68">
        <f t="shared" si="20"/>
        <v>5</v>
      </c>
      <c r="K52" s="9"/>
      <c r="L52" s="9"/>
      <c r="M52" s="9"/>
      <c r="N52" s="9"/>
      <c r="O52" s="9"/>
      <c r="P52" s="73">
        <f t="shared" si="21"/>
        <v>0</v>
      </c>
      <c r="Q52" s="100">
        <f t="shared" si="22"/>
        <v>0</v>
      </c>
      <c r="R52" s="100">
        <f t="shared" si="23"/>
        <v>0</v>
      </c>
      <c r="S52" s="333"/>
      <c r="T52" s="335"/>
      <c r="U52" s="359"/>
      <c r="V52" s="360"/>
      <c r="W52" s="361"/>
      <c r="X52" s="359"/>
      <c r="Y52" s="360"/>
      <c r="Z52" s="361"/>
    </row>
    <row r="53" spans="1:26" ht="55.5" customHeight="1" x14ac:dyDescent="0.25">
      <c r="A53" s="36">
        <v>9</v>
      </c>
      <c r="B53" s="333" t="s">
        <v>53</v>
      </c>
      <c r="C53" s="334"/>
      <c r="D53" s="334"/>
      <c r="E53" s="334"/>
      <c r="F53" s="334"/>
      <c r="G53" s="335"/>
      <c r="H53" s="16">
        <v>2</v>
      </c>
      <c r="I53" s="16">
        <v>6</v>
      </c>
      <c r="J53" s="68">
        <f t="shared" si="20"/>
        <v>12</v>
      </c>
      <c r="K53" s="9"/>
      <c r="L53" s="9"/>
      <c r="M53" s="9"/>
      <c r="N53" s="9"/>
      <c r="O53" s="9"/>
      <c r="P53" s="73">
        <f t="shared" si="21"/>
        <v>0</v>
      </c>
      <c r="Q53" s="100">
        <f t="shared" si="22"/>
        <v>0</v>
      </c>
      <c r="R53" s="100">
        <f t="shared" si="23"/>
        <v>0</v>
      </c>
      <c r="S53" s="333"/>
      <c r="T53" s="335"/>
      <c r="U53" s="359"/>
      <c r="V53" s="360"/>
      <c r="W53" s="361"/>
      <c r="X53" s="359"/>
      <c r="Y53" s="360"/>
      <c r="Z53" s="361"/>
    </row>
    <row r="54" spans="1:26" ht="55.5" customHeight="1" x14ac:dyDescent="0.25">
      <c r="A54" s="16">
        <v>10</v>
      </c>
      <c r="B54" s="333" t="s">
        <v>54</v>
      </c>
      <c r="C54" s="334"/>
      <c r="D54" s="334"/>
      <c r="E54" s="334"/>
      <c r="F54" s="334"/>
      <c r="G54" s="335"/>
      <c r="H54" s="16">
        <v>1</v>
      </c>
      <c r="I54" s="16">
        <v>3</v>
      </c>
      <c r="J54" s="68">
        <f t="shared" si="20"/>
        <v>3</v>
      </c>
      <c r="K54" s="9"/>
      <c r="L54" s="9"/>
      <c r="M54" s="9"/>
      <c r="N54" s="9"/>
      <c r="O54" s="9"/>
      <c r="P54" s="73">
        <f t="shared" si="21"/>
        <v>0</v>
      </c>
      <c r="Q54" s="100">
        <f t="shared" si="22"/>
        <v>0</v>
      </c>
      <c r="R54" s="100">
        <f t="shared" si="23"/>
        <v>0</v>
      </c>
      <c r="S54" s="333"/>
      <c r="T54" s="335"/>
      <c r="U54" s="359"/>
      <c r="V54" s="360"/>
      <c r="W54" s="361"/>
      <c r="X54" s="359"/>
      <c r="Y54" s="360"/>
      <c r="Z54" s="361"/>
    </row>
    <row r="55" spans="1:26" ht="48" customHeight="1" x14ac:dyDescent="0.25">
      <c r="A55" s="391" t="s">
        <v>55</v>
      </c>
      <c r="B55" s="392"/>
      <c r="C55" s="392"/>
      <c r="D55" s="392"/>
      <c r="E55" s="392"/>
      <c r="F55" s="392"/>
      <c r="G55" s="393"/>
      <c r="H55" s="394" t="s">
        <v>236</v>
      </c>
      <c r="I55" s="394"/>
      <c r="J55" s="72">
        <f>SUM(J45:J54)</f>
        <v>60</v>
      </c>
      <c r="K55" s="398" t="s">
        <v>234</v>
      </c>
      <c r="L55" s="399"/>
      <c r="M55" s="399"/>
      <c r="N55" s="399"/>
      <c r="O55" s="400"/>
      <c r="P55" s="69">
        <f>SUM(P45:P54)</f>
        <v>0</v>
      </c>
      <c r="Q55" s="69">
        <f t="shared" ref="Q55:R55" si="24">SUM(Q45:Q54)</f>
        <v>0</v>
      </c>
      <c r="R55" s="69">
        <f t="shared" si="24"/>
        <v>0</v>
      </c>
      <c r="S55" s="617" t="s">
        <v>237</v>
      </c>
      <c r="T55" s="618"/>
      <c r="U55" s="618"/>
      <c r="V55" s="618"/>
      <c r="W55" s="619"/>
      <c r="X55" s="620">
        <f>P55/J55</f>
        <v>0</v>
      </c>
      <c r="Y55" s="621"/>
      <c r="Z55" s="622"/>
    </row>
    <row r="56" spans="1:26" ht="24.75" customHeight="1" x14ac:dyDescent="0.25">
      <c r="A56" s="395" t="s">
        <v>56</v>
      </c>
      <c r="B56" s="396"/>
      <c r="C56" s="396"/>
      <c r="D56" s="396"/>
      <c r="E56" s="396"/>
      <c r="F56" s="396"/>
      <c r="G56" s="396"/>
      <c r="H56" s="396"/>
      <c r="I56" s="396"/>
      <c r="J56" s="396"/>
      <c r="K56" s="396"/>
      <c r="L56" s="396"/>
      <c r="M56" s="396"/>
      <c r="N56" s="396"/>
      <c r="O56" s="396"/>
      <c r="P56" s="396"/>
      <c r="Q56" s="396"/>
      <c r="R56" s="396"/>
      <c r="S56" s="396"/>
      <c r="T56" s="396"/>
      <c r="U56" s="396"/>
      <c r="V56" s="396"/>
      <c r="W56" s="396"/>
      <c r="X56" s="396"/>
      <c r="Y56" s="396"/>
      <c r="Z56" s="397"/>
    </row>
    <row r="57" spans="1:26" ht="54.75" customHeight="1" x14ac:dyDescent="0.25">
      <c r="A57" s="16">
        <v>1</v>
      </c>
      <c r="B57" s="344" t="s">
        <v>57</v>
      </c>
      <c r="C57" s="334"/>
      <c r="D57" s="334"/>
      <c r="E57" s="334"/>
      <c r="F57" s="334"/>
      <c r="G57" s="335"/>
      <c r="H57" s="4">
        <v>1</v>
      </c>
      <c r="I57" s="16">
        <v>4</v>
      </c>
      <c r="J57" s="68">
        <f t="shared" ref="J57:J67" si="25">H57*I57</f>
        <v>4</v>
      </c>
      <c r="K57" s="9"/>
      <c r="L57" s="9"/>
      <c r="M57" s="9"/>
      <c r="N57" s="9"/>
      <c r="O57" s="9"/>
      <c r="P57" s="73">
        <f t="shared" ref="P57:P67" si="26">(IF(K57="P",(J57*100%),0))+(IF(L57="P",(J57*75%),0))+(IF(M57="P",(J57*50%),0))+(IF(N57="P",(J57*25%),0))+(IF(O57="P",(J57*0%),0))</f>
        <v>0</v>
      </c>
      <c r="Q57" s="100">
        <f t="shared" ref="Q57:Q67" si="27">(IF(K57="P",100%,
    IF(L57="P",75%,
    IF(M57="P",50%,
    IF(N57="P",25%,
    IF(O57="P",0%))))))*J57</f>
        <v>0</v>
      </c>
      <c r="R57" s="100">
        <f t="shared" ref="R57:R67" si="28">IF(COUNTA(K57:O57)=0,0,J57)</f>
        <v>0</v>
      </c>
      <c r="S57" s="333"/>
      <c r="T57" s="335"/>
      <c r="U57" s="359"/>
      <c r="V57" s="360"/>
      <c r="W57" s="361"/>
      <c r="X57" s="359"/>
      <c r="Y57" s="360"/>
      <c r="Z57" s="361"/>
    </row>
    <row r="58" spans="1:26" ht="54.75" customHeight="1" x14ac:dyDescent="0.25">
      <c r="A58" s="16">
        <v>2</v>
      </c>
      <c r="B58" s="333" t="s">
        <v>58</v>
      </c>
      <c r="C58" s="334"/>
      <c r="D58" s="334"/>
      <c r="E58" s="334"/>
      <c r="F58" s="334"/>
      <c r="G58" s="335"/>
      <c r="H58" s="4">
        <v>1</v>
      </c>
      <c r="I58" s="16">
        <v>4</v>
      </c>
      <c r="J58" s="68">
        <f t="shared" si="25"/>
        <v>4</v>
      </c>
      <c r="K58" s="9"/>
      <c r="L58" s="9"/>
      <c r="M58" s="9"/>
      <c r="N58" s="9"/>
      <c r="O58" s="9"/>
      <c r="P58" s="73">
        <f t="shared" si="26"/>
        <v>0</v>
      </c>
      <c r="Q58" s="100">
        <f t="shared" si="27"/>
        <v>0</v>
      </c>
      <c r="R58" s="100">
        <f t="shared" si="28"/>
        <v>0</v>
      </c>
      <c r="S58" s="333"/>
      <c r="T58" s="335"/>
      <c r="U58" s="359"/>
      <c r="V58" s="360"/>
      <c r="W58" s="361"/>
      <c r="X58" s="359"/>
      <c r="Y58" s="360"/>
      <c r="Z58" s="361"/>
    </row>
    <row r="59" spans="1:26" ht="54.75" customHeight="1" x14ac:dyDescent="0.25">
      <c r="A59" s="16">
        <v>3</v>
      </c>
      <c r="B59" s="333" t="s">
        <v>59</v>
      </c>
      <c r="C59" s="334"/>
      <c r="D59" s="334"/>
      <c r="E59" s="334"/>
      <c r="F59" s="334"/>
      <c r="G59" s="335"/>
      <c r="H59" s="4">
        <v>2</v>
      </c>
      <c r="I59" s="16">
        <v>4</v>
      </c>
      <c r="J59" s="68">
        <f t="shared" si="25"/>
        <v>8</v>
      </c>
      <c r="K59" s="9"/>
      <c r="L59" s="9"/>
      <c r="M59" s="9"/>
      <c r="N59" s="9"/>
      <c r="O59" s="9"/>
      <c r="P59" s="73">
        <f t="shared" si="26"/>
        <v>0</v>
      </c>
      <c r="Q59" s="100">
        <f t="shared" si="27"/>
        <v>0</v>
      </c>
      <c r="R59" s="100">
        <f t="shared" si="28"/>
        <v>0</v>
      </c>
      <c r="S59" s="333"/>
      <c r="T59" s="335"/>
      <c r="U59" s="359"/>
      <c r="V59" s="360"/>
      <c r="W59" s="361"/>
      <c r="X59" s="359"/>
      <c r="Y59" s="360"/>
      <c r="Z59" s="361"/>
    </row>
    <row r="60" spans="1:26" ht="54.75" customHeight="1" x14ac:dyDescent="0.25">
      <c r="A60" s="16">
        <v>4</v>
      </c>
      <c r="B60" s="333" t="s">
        <v>52</v>
      </c>
      <c r="C60" s="334"/>
      <c r="D60" s="334"/>
      <c r="E60" s="334"/>
      <c r="F60" s="334"/>
      <c r="G60" s="335"/>
      <c r="H60" s="4">
        <v>1</v>
      </c>
      <c r="I60" s="16">
        <v>6</v>
      </c>
      <c r="J60" s="68">
        <f t="shared" si="25"/>
        <v>6</v>
      </c>
      <c r="K60" s="9"/>
      <c r="L60" s="9"/>
      <c r="M60" s="9"/>
      <c r="N60" s="9"/>
      <c r="O60" s="9"/>
      <c r="P60" s="73">
        <f t="shared" si="26"/>
        <v>0</v>
      </c>
      <c r="Q60" s="100">
        <f t="shared" si="27"/>
        <v>0</v>
      </c>
      <c r="R60" s="100">
        <f t="shared" si="28"/>
        <v>0</v>
      </c>
      <c r="S60" s="333"/>
      <c r="T60" s="335"/>
      <c r="U60" s="359"/>
      <c r="V60" s="360"/>
      <c r="W60" s="361"/>
      <c r="X60" s="359"/>
      <c r="Y60" s="360"/>
      <c r="Z60" s="361"/>
    </row>
    <row r="61" spans="1:26" ht="54.75" customHeight="1" x14ac:dyDescent="0.25">
      <c r="A61" s="16">
        <v>5</v>
      </c>
      <c r="B61" s="333" t="s">
        <v>60</v>
      </c>
      <c r="C61" s="334"/>
      <c r="D61" s="334"/>
      <c r="E61" s="334"/>
      <c r="F61" s="334"/>
      <c r="G61" s="335"/>
      <c r="H61" s="4">
        <v>2</v>
      </c>
      <c r="I61" s="16">
        <v>7</v>
      </c>
      <c r="J61" s="68">
        <f t="shared" si="25"/>
        <v>14</v>
      </c>
      <c r="K61" s="9"/>
      <c r="L61" s="9"/>
      <c r="M61" s="9"/>
      <c r="N61" s="9"/>
      <c r="O61" s="9"/>
      <c r="P61" s="73">
        <f t="shared" si="26"/>
        <v>0</v>
      </c>
      <c r="Q61" s="100">
        <f t="shared" si="27"/>
        <v>0</v>
      </c>
      <c r="R61" s="100">
        <f t="shared" si="28"/>
        <v>0</v>
      </c>
      <c r="S61" s="333"/>
      <c r="T61" s="335"/>
      <c r="U61" s="359"/>
      <c r="V61" s="360"/>
      <c r="W61" s="361"/>
      <c r="X61" s="359"/>
      <c r="Y61" s="360"/>
      <c r="Z61" s="361"/>
    </row>
    <row r="62" spans="1:26" ht="54.75" customHeight="1" x14ac:dyDescent="0.25">
      <c r="A62" s="16">
        <v>6</v>
      </c>
      <c r="B62" s="333" t="s">
        <v>61</v>
      </c>
      <c r="C62" s="334"/>
      <c r="D62" s="334"/>
      <c r="E62" s="334"/>
      <c r="F62" s="334"/>
      <c r="G62" s="335"/>
      <c r="H62" s="4">
        <v>1</v>
      </c>
      <c r="I62" s="16">
        <v>3</v>
      </c>
      <c r="J62" s="68">
        <f t="shared" si="25"/>
        <v>3</v>
      </c>
      <c r="K62" s="9"/>
      <c r="L62" s="9"/>
      <c r="M62" s="9"/>
      <c r="N62" s="9"/>
      <c r="O62" s="9"/>
      <c r="P62" s="73">
        <f t="shared" si="26"/>
        <v>0</v>
      </c>
      <c r="Q62" s="100">
        <f t="shared" si="27"/>
        <v>0</v>
      </c>
      <c r="R62" s="100">
        <f t="shared" si="28"/>
        <v>0</v>
      </c>
      <c r="S62" s="333"/>
      <c r="T62" s="335"/>
      <c r="U62" s="359"/>
      <c r="V62" s="360"/>
      <c r="W62" s="361"/>
      <c r="X62" s="359"/>
      <c r="Y62" s="360"/>
      <c r="Z62" s="361"/>
    </row>
    <row r="63" spans="1:26" ht="54.75" customHeight="1" x14ac:dyDescent="0.25">
      <c r="A63" s="16">
        <v>7</v>
      </c>
      <c r="B63" s="333" t="s">
        <v>62</v>
      </c>
      <c r="C63" s="334"/>
      <c r="D63" s="334"/>
      <c r="E63" s="334"/>
      <c r="F63" s="334"/>
      <c r="G63" s="335"/>
      <c r="H63" s="4">
        <v>1</v>
      </c>
      <c r="I63" s="16">
        <v>5</v>
      </c>
      <c r="J63" s="68">
        <f t="shared" si="25"/>
        <v>5</v>
      </c>
      <c r="K63" s="9"/>
      <c r="L63" s="9"/>
      <c r="M63" s="9"/>
      <c r="N63" s="9"/>
      <c r="O63" s="9"/>
      <c r="P63" s="73">
        <f t="shared" si="26"/>
        <v>0</v>
      </c>
      <c r="Q63" s="100">
        <f t="shared" si="27"/>
        <v>0</v>
      </c>
      <c r="R63" s="100">
        <f t="shared" si="28"/>
        <v>0</v>
      </c>
      <c r="S63" s="333"/>
      <c r="T63" s="335"/>
      <c r="U63" s="359"/>
      <c r="V63" s="360"/>
      <c r="W63" s="361"/>
      <c r="X63" s="359"/>
      <c r="Y63" s="360"/>
      <c r="Z63" s="361"/>
    </row>
    <row r="64" spans="1:26" ht="54.75" customHeight="1" x14ac:dyDescent="0.25">
      <c r="A64" s="16">
        <v>8</v>
      </c>
      <c r="B64" s="333" t="s">
        <v>63</v>
      </c>
      <c r="C64" s="334"/>
      <c r="D64" s="334"/>
      <c r="E64" s="334"/>
      <c r="F64" s="334"/>
      <c r="G64" s="335"/>
      <c r="H64" s="4">
        <v>1</v>
      </c>
      <c r="I64" s="16">
        <v>2</v>
      </c>
      <c r="J64" s="68">
        <f t="shared" si="25"/>
        <v>2</v>
      </c>
      <c r="K64" s="9"/>
      <c r="L64" s="9"/>
      <c r="M64" s="9"/>
      <c r="N64" s="9"/>
      <c r="O64" s="9"/>
      <c r="P64" s="73">
        <f t="shared" si="26"/>
        <v>0</v>
      </c>
      <c r="Q64" s="100">
        <f t="shared" si="27"/>
        <v>0</v>
      </c>
      <c r="R64" s="100">
        <f t="shared" si="28"/>
        <v>0</v>
      </c>
      <c r="S64" s="333"/>
      <c r="T64" s="335"/>
      <c r="U64" s="359"/>
      <c r="V64" s="360"/>
      <c r="W64" s="361"/>
      <c r="X64" s="359"/>
      <c r="Y64" s="360"/>
      <c r="Z64" s="361"/>
    </row>
    <row r="65" spans="1:26" ht="109.5" customHeight="1" x14ac:dyDescent="0.25">
      <c r="A65" s="16">
        <v>9</v>
      </c>
      <c r="B65" s="333" t="s">
        <v>212</v>
      </c>
      <c r="C65" s="334"/>
      <c r="D65" s="334"/>
      <c r="E65" s="334"/>
      <c r="F65" s="334"/>
      <c r="G65" s="335"/>
      <c r="H65" s="4">
        <v>1</v>
      </c>
      <c r="I65" s="16">
        <v>7</v>
      </c>
      <c r="J65" s="68">
        <f t="shared" si="25"/>
        <v>7</v>
      </c>
      <c r="K65" s="9"/>
      <c r="L65" s="9"/>
      <c r="M65" s="9"/>
      <c r="N65" s="9"/>
      <c r="O65" s="9"/>
      <c r="P65" s="73">
        <f t="shared" si="26"/>
        <v>0</v>
      </c>
      <c r="Q65" s="100">
        <f t="shared" si="27"/>
        <v>0</v>
      </c>
      <c r="R65" s="100">
        <f t="shared" si="28"/>
        <v>0</v>
      </c>
      <c r="S65" s="333"/>
      <c r="T65" s="335"/>
      <c r="U65" s="359"/>
      <c r="V65" s="360"/>
      <c r="W65" s="361"/>
      <c r="X65" s="359"/>
      <c r="Y65" s="360"/>
      <c r="Z65" s="361"/>
    </row>
    <row r="66" spans="1:26" s="13" customFormat="1" ht="54.75" customHeight="1" x14ac:dyDescent="0.25">
      <c r="A66" s="16">
        <v>10</v>
      </c>
      <c r="B66" s="333" t="s">
        <v>64</v>
      </c>
      <c r="C66" s="334"/>
      <c r="D66" s="334"/>
      <c r="E66" s="334"/>
      <c r="F66" s="334"/>
      <c r="G66" s="335"/>
      <c r="H66" s="4">
        <v>1</v>
      </c>
      <c r="I66" s="16">
        <v>4</v>
      </c>
      <c r="J66" s="68">
        <f t="shared" si="25"/>
        <v>4</v>
      </c>
      <c r="K66" s="9"/>
      <c r="L66" s="9"/>
      <c r="M66" s="9"/>
      <c r="N66" s="9"/>
      <c r="O66" s="9"/>
      <c r="P66" s="73">
        <f t="shared" si="26"/>
        <v>0</v>
      </c>
      <c r="Q66" s="100">
        <f t="shared" si="27"/>
        <v>0</v>
      </c>
      <c r="R66" s="100">
        <f t="shared" si="28"/>
        <v>0</v>
      </c>
      <c r="S66" s="333"/>
      <c r="T66" s="335"/>
      <c r="U66" s="359"/>
      <c r="V66" s="360"/>
      <c r="W66" s="361"/>
      <c r="X66" s="359"/>
      <c r="Y66" s="360"/>
      <c r="Z66" s="361"/>
    </row>
    <row r="67" spans="1:26" ht="54.75" customHeight="1" x14ac:dyDescent="0.25">
      <c r="A67" s="16">
        <v>11</v>
      </c>
      <c r="B67" s="333" t="s">
        <v>65</v>
      </c>
      <c r="C67" s="334"/>
      <c r="D67" s="334"/>
      <c r="E67" s="334"/>
      <c r="F67" s="334"/>
      <c r="G67" s="335"/>
      <c r="H67" s="4">
        <v>1</v>
      </c>
      <c r="I67" s="16">
        <v>3</v>
      </c>
      <c r="J67" s="68">
        <f t="shared" si="25"/>
        <v>3</v>
      </c>
      <c r="K67" s="9"/>
      <c r="L67" s="9"/>
      <c r="M67" s="9"/>
      <c r="N67" s="9"/>
      <c r="O67" s="9"/>
      <c r="P67" s="73">
        <f t="shared" si="26"/>
        <v>0</v>
      </c>
      <c r="Q67" s="100">
        <f t="shared" si="27"/>
        <v>0</v>
      </c>
      <c r="R67" s="100">
        <f t="shared" si="28"/>
        <v>0</v>
      </c>
      <c r="S67" s="333"/>
      <c r="T67" s="335"/>
      <c r="U67" s="359"/>
      <c r="V67" s="360"/>
      <c r="W67" s="361"/>
      <c r="X67" s="359"/>
      <c r="Y67" s="360"/>
      <c r="Z67" s="361"/>
    </row>
    <row r="68" spans="1:26" s="14" customFormat="1" ht="48" customHeight="1" x14ac:dyDescent="0.25">
      <c r="A68" s="404" t="s">
        <v>66</v>
      </c>
      <c r="B68" s="405"/>
      <c r="C68" s="405"/>
      <c r="D68" s="405"/>
      <c r="E68" s="405"/>
      <c r="F68" s="405"/>
      <c r="G68" s="406"/>
      <c r="H68" s="407" t="s">
        <v>236</v>
      </c>
      <c r="I68" s="407"/>
      <c r="J68" s="81">
        <f>SUM(J57:J67)</f>
        <v>60</v>
      </c>
      <c r="K68" s="408" t="s">
        <v>234</v>
      </c>
      <c r="L68" s="409"/>
      <c r="M68" s="409"/>
      <c r="N68" s="409"/>
      <c r="O68" s="410"/>
      <c r="P68" s="82">
        <f>SUM(P57:P67)</f>
        <v>0</v>
      </c>
      <c r="Q68" s="82">
        <f t="shared" ref="Q68:R68" si="29">SUM(Q57:Q67)</f>
        <v>0</v>
      </c>
      <c r="R68" s="82">
        <f t="shared" si="29"/>
        <v>0</v>
      </c>
      <c r="S68" s="411" t="s">
        <v>237</v>
      </c>
      <c r="T68" s="412"/>
      <c r="U68" s="412"/>
      <c r="V68" s="412"/>
      <c r="W68" s="413"/>
      <c r="X68" s="414">
        <f>P68/J68</f>
        <v>0</v>
      </c>
      <c r="Y68" s="415"/>
      <c r="Z68" s="416"/>
    </row>
    <row r="69" spans="1:26" ht="24.75" customHeight="1" x14ac:dyDescent="0.25">
      <c r="A69" s="593" t="s">
        <v>67</v>
      </c>
      <c r="B69" s="594"/>
      <c r="C69" s="594"/>
      <c r="D69" s="594"/>
      <c r="E69" s="594"/>
      <c r="F69" s="594"/>
      <c r="G69" s="594"/>
      <c r="H69" s="594"/>
      <c r="I69" s="594"/>
      <c r="J69" s="594"/>
      <c r="K69" s="594"/>
      <c r="L69" s="594"/>
      <c r="M69" s="594"/>
      <c r="N69" s="594"/>
      <c r="O69" s="594"/>
      <c r="P69" s="594"/>
      <c r="Q69" s="594"/>
      <c r="R69" s="594"/>
      <c r="S69" s="594"/>
      <c r="T69" s="594"/>
      <c r="U69" s="594"/>
      <c r="V69" s="594"/>
      <c r="W69" s="594"/>
      <c r="X69" s="594"/>
      <c r="Y69" s="594"/>
      <c r="Z69" s="595"/>
    </row>
    <row r="70" spans="1:26" ht="213" customHeight="1" x14ac:dyDescent="0.25">
      <c r="A70" s="16">
        <v>1</v>
      </c>
      <c r="B70" s="333" t="s">
        <v>213</v>
      </c>
      <c r="C70" s="334"/>
      <c r="D70" s="334"/>
      <c r="E70" s="334"/>
      <c r="F70" s="334"/>
      <c r="G70" s="335"/>
      <c r="H70" s="4">
        <v>2</v>
      </c>
      <c r="I70" s="16">
        <v>7</v>
      </c>
      <c r="J70" s="68">
        <f t="shared" ref="J70:J75" si="30">H70*I70</f>
        <v>14</v>
      </c>
      <c r="K70" s="9"/>
      <c r="L70" s="9"/>
      <c r="M70" s="9"/>
      <c r="N70" s="9"/>
      <c r="O70" s="9"/>
      <c r="P70" s="73">
        <f t="shared" ref="P70:P75" si="31">(IF(K70="P",(J70*100%),0))+(IF(L70="P",(J70*75%),0))+(IF(M70="P",(J70*50%),0))+(IF(N70="P",(J70*25%),0))+(IF(O70="P",(J70*0%),0))</f>
        <v>0</v>
      </c>
      <c r="Q70" s="100">
        <f t="shared" ref="Q70:Q75" si="32">(IF(K70="P",100%,
    IF(L70="P",75%,
    IF(M70="P",50%,
    IF(N70="P",25%,
    IF(O70="P",0%))))))*J70</f>
        <v>0</v>
      </c>
      <c r="R70" s="100">
        <f t="shared" ref="R70:R75" si="33">IF(COUNTA(K70:O70)=0,0,J70)</f>
        <v>0</v>
      </c>
      <c r="S70" s="333"/>
      <c r="T70" s="335"/>
      <c r="U70" s="359"/>
      <c r="V70" s="360"/>
      <c r="W70" s="361"/>
      <c r="X70" s="359"/>
      <c r="Y70" s="360"/>
      <c r="Z70" s="361"/>
    </row>
    <row r="71" spans="1:26" ht="54.75" customHeight="1" x14ac:dyDescent="0.25">
      <c r="A71" s="16">
        <v>2</v>
      </c>
      <c r="B71" s="333" t="s">
        <v>68</v>
      </c>
      <c r="C71" s="334"/>
      <c r="D71" s="334"/>
      <c r="E71" s="334"/>
      <c r="F71" s="334"/>
      <c r="G71" s="335"/>
      <c r="H71" s="4">
        <v>2</v>
      </c>
      <c r="I71" s="16">
        <v>6</v>
      </c>
      <c r="J71" s="68">
        <f t="shared" si="30"/>
        <v>12</v>
      </c>
      <c r="K71" s="9"/>
      <c r="L71" s="9"/>
      <c r="M71" s="9"/>
      <c r="N71" s="9"/>
      <c r="O71" s="9"/>
      <c r="P71" s="73">
        <f t="shared" si="31"/>
        <v>0</v>
      </c>
      <c r="Q71" s="100">
        <f t="shared" si="32"/>
        <v>0</v>
      </c>
      <c r="R71" s="100">
        <f t="shared" si="33"/>
        <v>0</v>
      </c>
      <c r="S71" s="333"/>
      <c r="T71" s="335"/>
      <c r="U71" s="359"/>
      <c r="V71" s="360"/>
      <c r="W71" s="361"/>
      <c r="X71" s="359"/>
      <c r="Y71" s="360"/>
      <c r="Z71" s="361"/>
    </row>
    <row r="72" spans="1:26" ht="54.75" customHeight="1" x14ac:dyDescent="0.25">
      <c r="A72" s="16">
        <v>3</v>
      </c>
      <c r="B72" s="333" t="s">
        <v>69</v>
      </c>
      <c r="C72" s="334"/>
      <c r="D72" s="334"/>
      <c r="E72" s="334"/>
      <c r="F72" s="334"/>
      <c r="G72" s="335"/>
      <c r="H72" s="4">
        <v>2</v>
      </c>
      <c r="I72" s="16">
        <v>5</v>
      </c>
      <c r="J72" s="68">
        <f t="shared" si="30"/>
        <v>10</v>
      </c>
      <c r="K72" s="9"/>
      <c r="L72" s="9"/>
      <c r="M72" s="9"/>
      <c r="N72" s="9"/>
      <c r="O72" s="9"/>
      <c r="P72" s="73">
        <f t="shared" si="31"/>
        <v>0</v>
      </c>
      <c r="Q72" s="100">
        <f t="shared" si="32"/>
        <v>0</v>
      </c>
      <c r="R72" s="100">
        <f t="shared" si="33"/>
        <v>0</v>
      </c>
      <c r="S72" s="333"/>
      <c r="T72" s="335"/>
      <c r="U72" s="359"/>
      <c r="V72" s="360"/>
      <c r="W72" s="361"/>
      <c r="X72" s="359"/>
      <c r="Y72" s="360"/>
      <c r="Z72" s="361"/>
    </row>
    <row r="73" spans="1:26" ht="54.75" customHeight="1" x14ac:dyDescent="0.25">
      <c r="A73" s="16">
        <v>4</v>
      </c>
      <c r="B73" s="401" t="s">
        <v>70</v>
      </c>
      <c r="C73" s="402"/>
      <c r="D73" s="402"/>
      <c r="E73" s="402"/>
      <c r="F73" s="402"/>
      <c r="G73" s="403"/>
      <c r="H73" s="4">
        <v>2</v>
      </c>
      <c r="I73" s="11">
        <v>6</v>
      </c>
      <c r="J73" s="68">
        <f t="shared" si="30"/>
        <v>12</v>
      </c>
      <c r="K73" s="9"/>
      <c r="L73" s="9"/>
      <c r="M73" s="9"/>
      <c r="N73" s="9"/>
      <c r="O73" s="9"/>
      <c r="P73" s="73">
        <f t="shared" si="31"/>
        <v>0</v>
      </c>
      <c r="Q73" s="100">
        <f t="shared" si="32"/>
        <v>0</v>
      </c>
      <c r="R73" s="100">
        <f t="shared" si="33"/>
        <v>0</v>
      </c>
      <c r="S73" s="333"/>
      <c r="T73" s="335"/>
      <c r="U73" s="359"/>
      <c r="V73" s="360"/>
      <c r="W73" s="361"/>
      <c r="X73" s="359"/>
      <c r="Y73" s="360"/>
      <c r="Z73" s="361"/>
    </row>
    <row r="74" spans="1:26" ht="54.75" customHeight="1" x14ac:dyDescent="0.25">
      <c r="A74" s="16">
        <v>5</v>
      </c>
      <c r="B74" s="401" t="s">
        <v>71</v>
      </c>
      <c r="C74" s="402"/>
      <c r="D74" s="402"/>
      <c r="E74" s="402"/>
      <c r="F74" s="402"/>
      <c r="G74" s="403"/>
      <c r="H74" s="4">
        <v>2</v>
      </c>
      <c r="I74" s="11">
        <v>5</v>
      </c>
      <c r="J74" s="68">
        <f t="shared" si="30"/>
        <v>10</v>
      </c>
      <c r="K74" s="9"/>
      <c r="L74" s="9"/>
      <c r="M74" s="9"/>
      <c r="N74" s="9"/>
      <c r="O74" s="9"/>
      <c r="P74" s="73">
        <f t="shared" si="31"/>
        <v>0</v>
      </c>
      <c r="Q74" s="100">
        <f t="shared" si="32"/>
        <v>0</v>
      </c>
      <c r="R74" s="100">
        <f t="shared" si="33"/>
        <v>0</v>
      </c>
      <c r="S74" s="333"/>
      <c r="T74" s="335"/>
      <c r="U74" s="359"/>
      <c r="V74" s="360"/>
      <c r="W74" s="361"/>
      <c r="X74" s="359"/>
      <c r="Y74" s="360"/>
      <c r="Z74" s="361"/>
    </row>
    <row r="75" spans="1:26" s="8" customFormat="1" ht="108.75" customHeight="1" x14ac:dyDescent="0.25">
      <c r="A75" s="16">
        <v>6</v>
      </c>
      <c r="B75" s="401" t="s">
        <v>214</v>
      </c>
      <c r="C75" s="402"/>
      <c r="D75" s="402"/>
      <c r="E75" s="402"/>
      <c r="F75" s="402"/>
      <c r="G75" s="403"/>
      <c r="H75" s="4">
        <v>2</v>
      </c>
      <c r="I75" s="16">
        <v>6</v>
      </c>
      <c r="J75" s="68">
        <f t="shared" si="30"/>
        <v>12</v>
      </c>
      <c r="K75" s="9"/>
      <c r="L75" s="9"/>
      <c r="M75" s="9"/>
      <c r="N75" s="9"/>
      <c r="O75" s="9"/>
      <c r="P75" s="73">
        <f t="shared" si="31"/>
        <v>0</v>
      </c>
      <c r="Q75" s="100">
        <f t="shared" si="32"/>
        <v>0</v>
      </c>
      <c r="R75" s="100">
        <f t="shared" si="33"/>
        <v>0</v>
      </c>
      <c r="S75" s="333"/>
      <c r="T75" s="335"/>
      <c r="U75" s="359"/>
      <c r="V75" s="360"/>
      <c r="W75" s="361"/>
      <c r="X75" s="359"/>
      <c r="Y75" s="360"/>
      <c r="Z75" s="361"/>
    </row>
    <row r="76" spans="1:26" ht="48" customHeight="1" x14ac:dyDescent="0.25">
      <c r="A76" s="417" t="s">
        <v>72</v>
      </c>
      <c r="B76" s="418"/>
      <c r="C76" s="418"/>
      <c r="D76" s="418"/>
      <c r="E76" s="418"/>
      <c r="F76" s="418"/>
      <c r="G76" s="419"/>
      <c r="H76" s="420" t="s">
        <v>236</v>
      </c>
      <c r="I76" s="420"/>
      <c r="J76" s="78">
        <f>SUM(J70:J75)</f>
        <v>70</v>
      </c>
      <c r="K76" s="424" t="s">
        <v>234</v>
      </c>
      <c r="L76" s="425"/>
      <c r="M76" s="425"/>
      <c r="N76" s="425"/>
      <c r="O76" s="426"/>
      <c r="P76" s="79">
        <f>SUM(P70:P75)</f>
        <v>0</v>
      </c>
      <c r="Q76" s="79">
        <f t="shared" ref="Q76:R76" si="34">SUM(Q70:Q75)</f>
        <v>0</v>
      </c>
      <c r="R76" s="79">
        <f t="shared" si="34"/>
        <v>0</v>
      </c>
      <c r="S76" s="427" t="s">
        <v>237</v>
      </c>
      <c r="T76" s="428"/>
      <c r="U76" s="428"/>
      <c r="V76" s="428"/>
      <c r="W76" s="429"/>
      <c r="X76" s="430">
        <f>P76/J76</f>
        <v>0</v>
      </c>
      <c r="Y76" s="431"/>
      <c r="Z76" s="432"/>
    </row>
    <row r="77" spans="1:26" ht="24.75" customHeight="1" x14ac:dyDescent="0.25">
      <c r="A77" s="421" t="s">
        <v>73</v>
      </c>
      <c r="B77" s="422"/>
      <c r="C77" s="422"/>
      <c r="D77" s="422"/>
      <c r="E77" s="422"/>
      <c r="F77" s="422"/>
      <c r="G77" s="422"/>
      <c r="H77" s="422"/>
      <c r="I77" s="422"/>
      <c r="J77" s="422"/>
      <c r="K77" s="422"/>
      <c r="L77" s="422"/>
      <c r="M77" s="422"/>
      <c r="N77" s="422"/>
      <c r="O77" s="422"/>
      <c r="P77" s="422"/>
      <c r="Q77" s="422"/>
      <c r="R77" s="422"/>
      <c r="S77" s="422"/>
      <c r="T77" s="422"/>
      <c r="U77" s="422"/>
      <c r="V77" s="422"/>
      <c r="W77" s="422"/>
      <c r="X77" s="422"/>
      <c r="Y77" s="422"/>
      <c r="Z77" s="423"/>
    </row>
    <row r="78" spans="1:26" ht="55.5" customHeight="1" x14ac:dyDescent="0.25">
      <c r="A78" s="16">
        <v>1</v>
      </c>
      <c r="B78" s="333" t="s">
        <v>74</v>
      </c>
      <c r="C78" s="334"/>
      <c r="D78" s="334"/>
      <c r="E78" s="334"/>
      <c r="F78" s="334"/>
      <c r="G78" s="335"/>
      <c r="H78" s="4">
        <v>2</v>
      </c>
      <c r="I78" s="16">
        <v>7</v>
      </c>
      <c r="J78" s="68">
        <f t="shared" ref="J78:J88" si="35">H78*I78</f>
        <v>14</v>
      </c>
      <c r="K78" s="9"/>
      <c r="L78" s="3"/>
      <c r="M78" s="36"/>
      <c r="N78" s="36"/>
      <c r="O78" s="3"/>
      <c r="P78" s="73">
        <f t="shared" ref="P78:P88" si="36">(IF(K78="P",(J78*100%),0))+(IF(L78="P",(J78*75%),0))+(IF(M78="P",(J78*50%),0))+(IF(N78="P",(J78*25%),0))+(IF(O78="P",(J78*0%),0))</f>
        <v>0</v>
      </c>
      <c r="Q78" s="100">
        <f t="shared" ref="Q78:Q88" si="37">(IF(K78="P",100%,
    IF(L78="P",75%,
    IF(M78="P",50%,
    IF(N78="P",25%,
    IF(O78="P",0%))))))*J78</f>
        <v>0</v>
      </c>
      <c r="R78" s="100">
        <f t="shared" ref="R78:R88" si="38">IF(COUNTA(K78:O78)=0,0,J78)</f>
        <v>0</v>
      </c>
      <c r="S78" s="333"/>
      <c r="T78" s="335"/>
      <c r="U78" s="359"/>
      <c r="V78" s="360"/>
      <c r="W78" s="361"/>
      <c r="X78" s="359"/>
      <c r="Y78" s="360"/>
      <c r="Z78" s="361"/>
    </row>
    <row r="79" spans="1:26" ht="55.5" customHeight="1" x14ac:dyDescent="0.25">
      <c r="A79" s="16">
        <v>2</v>
      </c>
      <c r="B79" s="333" t="s">
        <v>75</v>
      </c>
      <c r="C79" s="334"/>
      <c r="D79" s="334"/>
      <c r="E79" s="334"/>
      <c r="F79" s="334"/>
      <c r="G79" s="335"/>
      <c r="H79" s="4">
        <v>1</v>
      </c>
      <c r="I79" s="16">
        <v>5</v>
      </c>
      <c r="J79" s="68">
        <f t="shared" si="35"/>
        <v>5</v>
      </c>
      <c r="K79" s="36"/>
      <c r="L79" s="3"/>
      <c r="M79" s="36"/>
      <c r="N79" s="3"/>
      <c r="O79" s="3"/>
      <c r="P79" s="73">
        <f t="shared" si="36"/>
        <v>0</v>
      </c>
      <c r="Q79" s="100">
        <f t="shared" si="37"/>
        <v>0</v>
      </c>
      <c r="R79" s="100">
        <f t="shared" si="38"/>
        <v>0</v>
      </c>
      <c r="S79" s="333"/>
      <c r="T79" s="335"/>
      <c r="U79" s="359"/>
      <c r="V79" s="360"/>
      <c r="W79" s="361"/>
      <c r="X79" s="359"/>
      <c r="Y79" s="360"/>
      <c r="Z79" s="361"/>
    </row>
    <row r="80" spans="1:26" ht="55.5" customHeight="1" x14ac:dyDescent="0.25">
      <c r="A80" s="16">
        <v>3</v>
      </c>
      <c r="B80" s="333" t="s">
        <v>76</v>
      </c>
      <c r="C80" s="334"/>
      <c r="D80" s="334"/>
      <c r="E80" s="334"/>
      <c r="F80" s="334"/>
      <c r="G80" s="335"/>
      <c r="H80" s="4">
        <v>2</v>
      </c>
      <c r="I80" s="16">
        <v>5</v>
      </c>
      <c r="J80" s="68">
        <f t="shared" si="35"/>
        <v>10</v>
      </c>
      <c r="K80" s="36"/>
      <c r="L80" s="3"/>
      <c r="M80" s="36"/>
      <c r="N80" s="3"/>
      <c r="O80" s="3"/>
      <c r="P80" s="73">
        <f t="shared" si="36"/>
        <v>0</v>
      </c>
      <c r="Q80" s="100">
        <f t="shared" si="37"/>
        <v>0</v>
      </c>
      <c r="R80" s="100">
        <f t="shared" si="38"/>
        <v>0</v>
      </c>
      <c r="S80" s="333"/>
      <c r="T80" s="335"/>
      <c r="U80" s="359"/>
      <c r="V80" s="360"/>
      <c r="W80" s="361"/>
      <c r="X80" s="359"/>
      <c r="Y80" s="360"/>
      <c r="Z80" s="361"/>
    </row>
    <row r="81" spans="1:26" s="17" customFormat="1" ht="55.5" customHeight="1" x14ac:dyDescent="0.25">
      <c r="A81" s="16">
        <v>4</v>
      </c>
      <c r="B81" s="333" t="s">
        <v>77</v>
      </c>
      <c r="C81" s="334"/>
      <c r="D81" s="334"/>
      <c r="E81" s="334"/>
      <c r="F81" s="334"/>
      <c r="G81" s="335"/>
      <c r="H81" s="4">
        <v>1</v>
      </c>
      <c r="I81" s="16">
        <v>4</v>
      </c>
      <c r="J81" s="68">
        <f t="shared" si="35"/>
        <v>4</v>
      </c>
      <c r="K81" s="36"/>
      <c r="L81" s="3"/>
      <c r="M81" s="36"/>
      <c r="N81" s="3"/>
      <c r="O81" s="3"/>
      <c r="P81" s="73">
        <f t="shared" si="36"/>
        <v>0</v>
      </c>
      <c r="Q81" s="100">
        <f t="shared" si="37"/>
        <v>0</v>
      </c>
      <c r="R81" s="100">
        <f t="shared" si="38"/>
        <v>0</v>
      </c>
      <c r="S81" s="333"/>
      <c r="T81" s="335"/>
      <c r="U81" s="359"/>
      <c r="V81" s="360"/>
      <c r="W81" s="361"/>
      <c r="X81" s="359"/>
      <c r="Y81" s="360"/>
      <c r="Z81" s="361"/>
    </row>
    <row r="82" spans="1:26" s="18" customFormat="1" ht="55.5" customHeight="1" x14ac:dyDescent="0.25">
      <c r="A82" s="16">
        <v>5</v>
      </c>
      <c r="B82" s="333" t="s">
        <v>78</v>
      </c>
      <c r="C82" s="334"/>
      <c r="D82" s="334"/>
      <c r="E82" s="334"/>
      <c r="F82" s="334"/>
      <c r="G82" s="335"/>
      <c r="H82" s="4">
        <v>2</v>
      </c>
      <c r="I82" s="16">
        <v>6</v>
      </c>
      <c r="J82" s="68">
        <f t="shared" si="35"/>
        <v>12</v>
      </c>
      <c r="K82" s="3"/>
      <c r="L82" s="3"/>
      <c r="M82" s="36"/>
      <c r="N82" s="36"/>
      <c r="O82" s="9"/>
      <c r="P82" s="73">
        <f t="shared" si="36"/>
        <v>0</v>
      </c>
      <c r="Q82" s="100">
        <f t="shared" si="37"/>
        <v>0</v>
      </c>
      <c r="R82" s="100">
        <f t="shared" si="38"/>
        <v>0</v>
      </c>
      <c r="S82" s="333"/>
      <c r="T82" s="335"/>
      <c r="U82" s="359"/>
      <c r="V82" s="360"/>
      <c r="W82" s="361"/>
      <c r="X82" s="359"/>
      <c r="Y82" s="360"/>
      <c r="Z82" s="361"/>
    </row>
    <row r="83" spans="1:26" s="19" customFormat="1" ht="55.5" customHeight="1" x14ac:dyDescent="0.35">
      <c r="A83" s="16">
        <v>6</v>
      </c>
      <c r="B83" s="333" t="s">
        <v>79</v>
      </c>
      <c r="C83" s="334"/>
      <c r="D83" s="334"/>
      <c r="E83" s="334"/>
      <c r="F83" s="334"/>
      <c r="G83" s="335"/>
      <c r="H83" s="4">
        <v>2</v>
      </c>
      <c r="I83" s="16">
        <v>8</v>
      </c>
      <c r="J83" s="68">
        <f>H83*I83</f>
        <v>16</v>
      </c>
      <c r="K83" s="36"/>
      <c r="L83" s="3"/>
      <c r="M83" s="36"/>
      <c r="N83" s="36"/>
      <c r="O83" s="3"/>
      <c r="P83" s="73">
        <f t="shared" si="36"/>
        <v>0</v>
      </c>
      <c r="Q83" s="100">
        <f t="shared" si="37"/>
        <v>0</v>
      </c>
      <c r="R83" s="100">
        <f t="shared" si="38"/>
        <v>0</v>
      </c>
      <c r="S83" s="333"/>
      <c r="T83" s="335"/>
      <c r="U83" s="359"/>
      <c r="V83" s="360"/>
      <c r="W83" s="361"/>
      <c r="X83" s="359"/>
      <c r="Y83" s="360"/>
      <c r="Z83" s="361"/>
    </row>
    <row r="84" spans="1:26" s="12" customFormat="1" ht="55.5" customHeight="1" x14ac:dyDescent="0.25">
      <c r="A84" s="16">
        <v>7</v>
      </c>
      <c r="B84" s="333" t="s">
        <v>80</v>
      </c>
      <c r="C84" s="334"/>
      <c r="D84" s="334"/>
      <c r="E84" s="334"/>
      <c r="F84" s="334"/>
      <c r="G84" s="335"/>
      <c r="H84" s="4">
        <v>2</v>
      </c>
      <c r="I84" s="16">
        <v>7</v>
      </c>
      <c r="J84" s="68">
        <f t="shared" si="35"/>
        <v>14</v>
      </c>
      <c r="K84" s="3"/>
      <c r="L84" s="3"/>
      <c r="M84" s="36"/>
      <c r="N84" s="36"/>
      <c r="O84" s="9"/>
      <c r="P84" s="73">
        <f t="shared" si="36"/>
        <v>0</v>
      </c>
      <c r="Q84" s="100">
        <f t="shared" si="37"/>
        <v>0</v>
      </c>
      <c r="R84" s="100">
        <f t="shared" si="38"/>
        <v>0</v>
      </c>
      <c r="S84" s="333"/>
      <c r="T84" s="335"/>
      <c r="U84" s="359"/>
      <c r="V84" s="360"/>
      <c r="W84" s="361"/>
      <c r="X84" s="359"/>
      <c r="Y84" s="360"/>
      <c r="Z84" s="361"/>
    </row>
    <row r="85" spans="1:26" ht="55.5" customHeight="1" x14ac:dyDescent="0.25">
      <c r="A85" s="16">
        <v>8</v>
      </c>
      <c r="B85" s="333" t="s">
        <v>81</v>
      </c>
      <c r="C85" s="334"/>
      <c r="D85" s="334"/>
      <c r="E85" s="334"/>
      <c r="F85" s="334"/>
      <c r="G85" s="335"/>
      <c r="H85" s="4">
        <v>1</v>
      </c>
      <c r="I85" s="16">
        <v>7</v>
      </c>
      <c r="J85" s="68">
        <f t="shared" si="35"/>
        <v>7</v>
      </c>
      <c r="K85" s="9"/>
      <c r="L85" s="3"/>
      <c r="M85" s="9"/>
      <c r="N85" s="9"/>
      <c r="O85" s="3"/>
      <c r="P85" s="73">
        <f t="shared" si="36"/>
        <v>0</v>
      </c>
      <c r="Q85" s="100">
        <f t="shared" si="37"/>
        <v>0</v>
      </c>
      <c r="R85" s="100">
        <f t="shared" si="38"/>
        <v>0</v>
      </c>
      <c r="S85" s="333"/>
      <c r="T85" s="335"/>
      <c r="U85" s="359"/>
      <c r="V85" s="360"/>
      <c r="W85" s="361"/>
      <c r="X85" s="359"/>
      <c r="Y85" s="360"/>
      <c r="Z85" s="361"/>
    </row>
    <row r="86" spans="1:26" ht="104.25" customHeight="1" x14ac:dyDescent="0.25">
      <c r="A86" s="16">
        <v>9</v>
      </c>
      <c r="B86" s="333" t="s">
        <v>215</v>
      </c>
      <c r="C86" s="334"/>
      <c r="D86" s="334"/>
      <c r="E86" s="334"/>
      <c r="F86" s="334"/>
      <c r="G86" s="335"/>
      <c r="H86" s="4">
        <v>1</v>
      </c>
      <c r="I86" s="11">
        <v>7</v>
      </c>
      <c r="J86" s="68">
        <f t="shared" si="35"/>
        <v>7</v>
      </c>
      <c r="K86" s="3"/>
      <c r="L86" s="3"/>
      <c r="M86" s="9"/>
      <c r="N86" s="9"/>
      <c r="O86" s="9"/>
      <c r="P86" s="73">
        <f t="shared" si="36"/>
        <v>0</v>
      </c>
      <c r="Q86" s="100">
        <f t="shared" si="37"/>
        <v>0</v>
      </c>
      <c r="R86" s="100">
        <f t="shared" si="38"/>
        <v>0</v>
      </c>
      <c r="S86" s="333"/>
      <c r="T86" s="335"/>
      <c r="U86" s="359"/>
      <c r="V86" s="360"/>
      <c r="W86" s="361"/>
      <c r="X86" s="359"/>
      <c r="Y86" s="360"/>
      <c r="Z86" s="361"/>
    </row>
    <row r="87" spans="1:26" ht="54.75" customHeight="1" x14ac:dyDescent="0.25">
      <c r="A87" s="11">
        <v>10</v>
      </c>
      <c r="B87" s="333" t="s">
        <v>82</v>
      </c>
      <c r="C87" s="334"/>
      <c r="D87" s="334"/>
      <c r="E87" s="334"/>
      <c r="F87" s="334"/>
      <c r="G87" s="335"/>
      <c r="H87" s="11">
        <v>1</v>
      </c>
      <c r="I87" s="11">
        <v>5</v>
      </c>
      <c r="J87" s="68">
        <f t="shared" si="35"/>
        <v>5</v>
      </c>
      <c r="K87" s="9"/>
      <c r="L87" s="3"/>
      <c r="M87" s="9"/>
      <c r="N87" s="3"/>
      <c r="O87" s="3"/>
      <c r="P87" s="73">
        <f t="shared" si="36"/>
        <v>0</v>
      </c>
      <c r="Q87" s="100">
        <f t="shared" si="37"/>
        <v>0</v>
      </c>
      <c r="R87" s="100">
        <f t="shared" si="38"/>
        <v>0</v>
      </c>
      <c r="S87" s="333"/>
      <c r="T87" s="335"/>
      <c r="U87" s="359"/>
      <c r="V87" s="360"/>
      <c r="W87" s="361"/>
      <c r="X87" s="359"/>
      <c r="Y87" s="360"/>
      <c r="Z87" s="361"/>
    </row>
    <row r="88" spans="1:26" ht="54.75" customHeight="1" x14ac:dyDescent="0.25">
      <c r="A88" s="16">
        <v>12</v>
      </c>
      <c r="B88" s="333" t="s">
        <v>83</v>
      </c>
      <c r="C88" s="334"/>
      <c r="D88" s="334"/>
      <c r="E88" s="334"/>
      <c r="F88" s="334"/>
      <c r="G88" s="335"/>
      <c r="H88" s="16">
        <v>2</v>
      </c>
      <c r="I88" s="16">
        <v>3</v>
      </c>
      <c r="J88" s="68">
        <f t="shared" si="35"/>
        <v>6</v>
      </c>
      <c r="K88" s="3"/>
      <c r="L88" s="3"/>
      <c r="M88" s="9"/>
      <c r="N88" s="10"/>
      <c r="O88" s="3"/>
      <c r="P88" s="73">
        <f t="shared" si="36"/>
        <v>0</v>
      </c>
      <c r="Q88" s="100">
        <f t="shared" si="37"/>
        <v>0</v>
      </c>
      <c r="R88" s="100">
        <f t="shared" si="38"/>
        <v>0</v>
      </c>
      <c r="S88" s="333"/>
      <c r="T88" s="335"/>
      <c r="U88" s="359"/>
      <c r="V88" s="360"/>
      <c r="W88" s="361"/>
      <c r="X88" s="359"/>
      <c r="Y88" s="360"/>
      <c r="Z88" s="361"/>
    </row>
    <row r="89" spans="1:26" ht="48" customHeight="1" x14ac:dyDescent="0.25">
      <c r="A89" s="433" t="s">
        <v>84</v>
      </c>
      <c r="B89" s="434"/>
      <c r="C89" s="434"/>
      <c r="D89" s="434"/>
      <c r="E89" s="434"/>
      <c r="F89" s="434"/>
      <c r="G89" s="435"/>
      <c r="H89" s="436" t="s">
        <v>236</v>
      </c>
      <c r="I89" s="436"/>
      <c r="J89" s="86">
        <f>SUM(J78:J88)</f>
        <v>100</v>
      </c>
      <c r="K89" s="437" t="s">
        <v>234</v>
      </c>
      <c r="L89" s="438"/>
      <c r="M89" s="438"/>
      <c r="N89" s="438"/>
      <c r="O89" s="439"/>
      <c r="P89" s="86">
        <f t="shared" ref="P89:R89" si="39">SUM(P78:P88)</f>
        <v>0</v>
      </c>
      <c r="Q89" s="86">
        <f t="shared" si="39"/>
        <v>0</v>
      </c>
      <c r="R89" s="86">
        <f t="shared" si="39"/>
        <v>0</v>
      </c>
      <c r="S89" s="440" t="s">
        <v>237</v>
      </c>
      <c r="T89" s="441"/>
      <c r="U89" s="441"/>
      <c r="V89" s="441"/>
      <c r="W89" s="442"/>
      <c r="X89" s="443">
        <f>P89/J89</f>
        <v>0</v>
      </c>
      <c r="Y89" s="444"/>
      <c r="Z89" s="445"/>
    </row>
    <row r="90" spans="1:26" ht="24" customHeight="1" x14ac:dyDescent="0.25">
      <c r="A90" s="446" t="s">
        <v>85</v>
      </c>
      <c r="B90" s="447"/>
      <c r="C90" s="447"/>
      <c r="D90" s="447"/>
      <c r="E90" s="447"/>
      <c r="F90" s="447"/>
      <c r="G90" s="447"/>
      <c r="H90" s="447"/>
      <c r="I90" s="447"/>
      <c r="J90" s="447"/>
      <c r="K90" s="447"/>
      <c r="L90" s="447"/>
      <c r="M90" s="447"/>
      <c r="N90" s="447"/>
      <c r="O90" s="447"/>
      <c r="P90" s="447"/>
      <c r="Q90" s="447"/>
      <c r="R90" s="447"/>
      <c r="S90" s="447"/>
      <c r="T90" s="447"/>
      <c r="U90" s="447"/>
      <c r="V90" s="447"/>
      <c r="W90" s="447"/>
      <c r="X90" s="447"/>
      <c r="Y90" s="447"/>
      <c r="Z90" s="448"/>
    </row>
    <row r="91" spans="1:26" ht="55.5" customHeight="1" x14ac:dyDescent="0.25">
      <c r="A91" s="16">
        <v>1</v>
      </c>
      <c r="B91" s="333" t="s">
        <v>86</v>
      </c>
      <c r="C91" s="334"/>
      <c r="D91" s="334"/>
      <c r="E91" s="334"/>
      <c r="F91" s="334"/>
      <c r="G91" s="335"/>
      <c r="H91" s="11">
        <v>1</v>
      </c>
      <c r="I91" s="16">
        <v>5</v>
      </c>
      <c r="J91" s="68">
        <f t="shared" ref="J91:J97" si="40">H91*I91</f>
        <v>5</v>
      </c>
      <c r="K91" s="3"/>
      <c r="L91" s="3"/>
      <c r="M91" s="3"/>
      <c r="N91" s="3"/>
      <c r="O91" s="3"/>
      <c r="P91" s="73">
        <f t="shared" ref="P91:P97" si="41">(IF(K91="P",(J91*100%),0))+(IF(L91="P",(J91*75%),0))+(IF(M91="P",(J91*50%),0))+(IF(N91="P",(J91*25%),0))+(IF(O91="P",(J91*0%),0))</f>
        <v>0</v>
      </c>
      <c r="Q91" s="100">
        <f t="shared" ref="Q91:Q97" si="42">(IF(K91="P",100%,
    IF(L91="P",75%,
    IF(M91="P",50%,
    IF(N91="P",25%,
    IF(O91="P",0%))))))*J91</f>
        <v>0</v>
      </c>
      <c r="R91" s="100">
        <f t="shared" ref="R91:R97" si="43">IF(COUNTA(K91:O91)=0,0,J91)</f>
        <v>0</v>
      </c>
      <c r="S91" s="333"/>
      <c r="T91" s="335"/>
      <c r="U91" s="359"/>
      <c r="V91" s="360"/>
      <c r="W91" s="361"/>
      <c r="X91" s="359"/>
      <c r="Y91" s="360"/>
      <c r="Z91" s="361"/>
    </row>
    <row r="92" spans="1:26" ht="55.5" customHeight="1" x14ac:dyDescent="0.25">
      <c r="A92" s="16">
        <v>2</v>
      </c>
      <c r="B92" s="333" t="s">
        <v>87</v>
      </c>
      <c r="C92" s="334"/>
      <c r="D92" s="334"/>
      <c r="E92" s="334"/>
      <c r="F92" s="334"/>
      <c r="G92" s="335"/>
      <c r="H92" s="16">
        <v>1</v>
      </c>
      <c r="I92" s="16">
        <v>5</v>
      </c>
      <c r="J92" s="68">
        <f t="shared" si="40"/>
        <v>5</v>
      </c>
      <c r="K92" s="3"/>
      <c r="L92" s="3"/>
      <c r="M92" s="3"/>
      <c r="N92" s="3"/>
      <c r="O92" s="3"/>
      <c r="P92" s="73">
        <f t="shared" si="41"/>
        <v>0</v>
      </c>
      <c r="Q92" s="100">
        <f t="shared" si="42"/>
        <v>0</v>
      </c>
      <c r="R92" s="100">
        <f t="shared" si="43"/>
        <v>0</v>
      </c>
      <c r="S92" s="333"/>
      <c r="T92" s="335"/>
      <c r="U92" s="359"/>
      <c r="V92" s="360"/>
      <c r="W92" s="361"/>
      <c r="X92" s="359"/>
      <c r="Y92" s="360"/>
      <c r="Z92" s="361"/>
    </row>
    <row r="93" spans="1:26" ht="55.5" customHeight="1" x14ac:dyDescent="0.25">
      <c r="A93" s="16">
        <v>3</v>
      </c>
      <c r="B93" s="333" t="s">
        <v>88</v>
      </c>
      <c r="C93" s="334"/>
      <c r="D93" s="334"/>
      <c r="E93" s="334"/>
      <c r="F93" s="334"/>
      <c r="G93" s="335"/>
      <c r="H93" s="11">
        <v>2</v>
      </c>
      <c r="I93" s="16">
        <v>8</v>
      </c>
      <c r="J93" s="68">
        <f t="shared" si="40"/>
        <v>16</v>
      </c>
      <c r="K93" s="3"/>
      <c r="L93" s="3"/>
      <c r="M93" s="3"/>
      <c r="N93" s="3"/>
      <c r="O93" s="3"/>
      <c r="P93" s="73">
        <f t="shared" si="41"/>
        <v>0</v>
      </c>
      <c r="Q93" s="100">
        <f t="shared" si="42"/>
        <v>0</v>
      </c>
      <c r="R93" s="100">
        <f t="shared" si="43"/>
        <v>0</v>
      </c>
      <c r="S93" s="333"/>
      <c r="T93" s="335"/>
      <c r="U93" s="359"/>
      <c r="V93" s="360"/>
      <c r="W93" s="361"/>
      <c r="X93" s="359"/>
      <c r="Y93" s="360"/>
      <c r="Z93" s="361"/>
    </row>
    <row r="94" spans="1:26" ht="55.5" customHeight="1" x14ac:dyDescent="0.25">
      <c r="A94" s="16">
        <v>4</v>
      </c>
      <c r="B94" s="333" t="s">
        <v>89</v>
      </c>
      <c r="C94" s="334"/>
      <c r="D94" s="334"/>
      <c r="E94" s="334"/>
      <c r="F94" s="334"/>
      <c r="G94" s="335"/>
      <c r="H94" s="16">
        <v>2</v>
      </c>
      <c r="I94" s="11">
        <v>8</v>
      </c>
      <c r="J94" s="68">
        <f t="shared" si="40"/>
        <v>16</v>
      </c>
      <c r="K94" s="3"/>
      <c r="L94" s="3"/>
      <c r="M94" s="3"/>
      <c r="N94" s="3"/>
      <c r="O94" s="3"/>
      <c r="P94" s="73">
        <f t="shared" si="41"/>
        <v>0</v>
      </c>
      <c r="Q94" s="100">
        <f t="shared" si="42"/>
        <v>0</v>
      </c>
      <c r="R94" s="100">
        <f t="shared" si="43"/>
        <v>0</v>
      </c>
      <c r="S94" s="333"/>
      <c r="T94" s="335"/>
      <c r="U94" s="359"/>
      <c r="V94" s="360"/>
      <c r="W94" s="361"/>
      <c r="X94" s="359"/>
      <c r="Y94" s="360"/>
      <c r="Z94" s="361"/>
    </row>
    <row r="95" spans="1:26" ht="55.5" customHeight="1" x14ac:dyDescent="0.25">
      <c r="A95" s="16">
        <v>5</v>
      </c>
      <c r="B95" s="333" t="s">
        <v>90</v>
      </c>
      <c r="C95" s="334"/>
      <c r="D95" s="334"/>
      <c r="E95" s="334"/>
      <c r="F95" s="334"/>
      <c r="G95" s="335"/>
      <c r="H95" s="11">
        <v>2</v>
      </c>
      <c r="I95" s="16">
        <v>8</v>
      </c>
      <c r="J95" s="68">
        <f t="shared" si="40"/>
        <v>16</v>
      </c>
      <c r="K95" s="3"/>
      <c r="L95" s="3"/>
      <c r="M95" s="3"/>
      <c r="N95" s="3"/>
      <c r="O95" s="3"/>
      <c r="P95" s="73">
        <f t="shared" si="41"/>
        <v>0</v>
      </c>
      <c r="Q95" s="100">
        <f t="shared" si="42"/>
        <v>0</v>
      </c>
      <c r="R95" s="100">
        <f t="shared" si="43"/>
        <v>0</v>
      </c>
      <c r="S95" s="333"/>
      <c r="T95" s="335"/>
      <c r="U95" s="359"/>
      <c r="V95" s="360"/>
      <c r="W95" s="361"/>
      <c r="X95" s="359"/>
      <c r="Y95" s="360"/>
      <c r="Z95" s="361"/>
    </row>
    <row r="96" spans="1:26" ht="84.75" customHeight="1" x14ac:dyDescent="0.25">
      <c r="A96" s="16">
        <v>6</v>
      </c>
      <c r="B96" s="333" t="s">
        <v>220</v>
      </c>
      <c r="C96" s="334"/>
      <c r="D96" s="334"/>
      <c r="E96" s="334"/>
      <c r="F96" s="334"/>
      <c r="G96" s="335"/>
      <c r="H96" s="16">
        <v>1</v>
      </c>
      <c r="I96" s="16">
        <v>8</v>
      </c>
      <c r="J96" s="68">
        <f t="shared" si="40"/>
        <v>8</v>
      </c>
      <c r="K96" s="3"/>
      <c r="L96" s="3"/>
      <c r="M96" s="3"/>
      <c r="N96" s="3"/>
      <c r="O96" s="3"/>
      <c r="P96" s="73">
        <f t="shared" si="41"/>
        <v>0</v>
      </c>
      <c r="Q96" s="100">
        <f t="shared" si="42"/>
        <v>0</v>
      </c>
      <c r="R96" s="100">
        <f t="shared" si="43"/>
        <v>0</v>
      </c>
      <c r="S96" s="333"/>
      <c r="T96" s="335"/>
      <c r="U96" s="359"/>
      <c r="V96" s="360"/>
      <c r="W96" s="361"/>
      <c r="X96" s="359"/>
      <c r="Y96" s="360"/>
      <c r="Z96" s="361"/>
    </row>
    <row r="97" spans="1:26" ht="128.25" customHeight="1" x14ac:dyDescent="0.25">
      <c r="A97" s="16">
        <v>7</v>
      </c>
      <c r="B97" s="333" t="s">
        <v>216</v>
      </c>
      <c r="C97" s="334"/>
      <c r="D97" s="334"/>
      <c r="E97" s="334"/>
      <c r="F97" s="334"/>
      <c r="G97" s="335"/>
      <c r="H97" s="11">
        <v>2</v>
      </c>
      <c r="I97" s="16">
        <v>7</v>
      </c>
      <c r="J97" s="68">
        <f t="shared" si="40"/>
        <v>14</v>
      </c>
      <c r="K97" s="3"/>
      <c r="L97" s="3"/>
      <c r="M97" s="3"/>
      <c r="N97" s="3"/>
      <c r="O97" s="3"/>
      <c r="P97" s="73">
        <f t="shared" si="41"/>
        <v>0</v>
      </c>
      <c r="Q97" s="100">
        <f t="shared" si="42"/>
        <v>0</v>
      </c>
      <c r="R97" s="100">
        <f t="shared" si="43"/>
        <v>0</v>
      </c>
      <c r="S97" s="333"/>
      <c r="T97" s="335"/>
      <c r="U97" s="359"/>
      <c r="V97" s="360"/>
      <c r="W97" s="361"/>
      <c r="X97" s="359"/>
      <c r="Y97" s="360"/>
      <c r="Z97" s="361"/>
    </row>
    <row r="98" spans="1:26" ht="48" customHeight="1" x14ac:dyDescent="0.25">
      <c r="A98" s="449" t="s">
        <v>91</v>
      </c>
      <c r="B98" s="450"/>
      <c r="C98" s="450"/>
      <c r="D98" s="450"/>
      <c r="E98" s="450"/>
      <c r="F98" s="450"/>
      <c r="G98" s="451"/>
      <c r="H98" s="452" t="s">
        <v>236</v>
      </c>
      <c r="I98" s="452"/>
      <c r="J98" s="15">
        <f>SUM(J91:J97)</f>
        <v>80</v>
      </c>
      <c r="K98" s="623" t="s">
        <v>234</v>
      </c>
      <c r="L98" s="624"/>
      <c r="M98" s="624"/>
      <c r="N98" s="624"/>
      <c r="O98" s="625"/>
      <c r="P98" s="15">
        <f t="shared" ref="P98:R98" si="44">SUM(P91:P97)</f>
        <v>0</v>
      </c>
      <c r="Q98" s="15">
        <f t="shared" si="44"/>
        <v>0</v>
      </c>
      <c r="R98" s="15">
        <f t="shared" si="44"/>
        <v>0</v>
      </c>
      <c r="S98" s="626" t="s">
        <v>237</v>
      </c>
      <c r="T98" s="627"/>
      <c r="U98" s="627"/>
      <c r="V98" s="627"/>
      <c r="W98" s="628"/>
      <c r="X98" s="629">
        <f>P98/J98</f>
        <v>0</v>
      </c>
      <c r="Y98" s="630"/>
      <c r="Z98" s="631"/>
    </row>
    <row r="99" spans="1:26" ht="24.75" customHeight="1" x14ac:dyDescent="0.25">
      <c r="A99" s="456" t="s">
        <v>92</v>
      </c>
      <c r="B99" s="457"/>
      <c r="C99" s="457"/>
      <c r="D99" s="457"/>
      <c r="E99" s="457"/>
      <c r="F99" s="457"/>
      <c r="G99" s="457"/>
      <c r="H99" s="457"/>
      <c r="I99" s="457"/>
      <c r="J99" s="457"/>
      <c r="K99" s="457"/>
      <c r="L99" s="457"/>
      <c r="M99" s="457"/>
      <c r="N99" s="457"/>
      <c r="O99" s="457"/>
      <c r="P99" s="457"/>
      <c r="Q99" s="457"/>
      <c r="R99" s="457"/>
      <c r="S99" s="457"/>
      <c r="T99" s="457"/>
      <c r="U99" s="457"/>
      <c r="V99" s="457"/>
      <c r="W99" s="457"/>
      <c r="X99" s="457"/>
      <c r="Y99" s="457"/>
      <c r="Z99" s="458"/>
    </row>
    <row r="100" spans="1:26" ht="66" customHeight="1" x14ac:dyDescent="0.25">
      <c r="A100" s="16">
        <v>1</v>
      </c>
      <c r="B100" s="333" t="s">
        <v>93</v>
      </c>
      <c r="C100" s="334"/>
      <c r="D100" s="334"/>
      <c r="E100" s="334"/>
      <c r="F100" s="334"/>
      <c r="G100" s="335"/>
      <c r="H100" s="11">
        <v>1</v>
      </c>
      <c r="I100" s="16">
        <v>5</v>
      </c>
      <c r="J100" s="68">
        <f t="shared" ref="J100:J107" si="45">H100*I100</f>
        <v>5</v>
      </c>
      <c r="K100" s="3"/>
      <c r="L100" s="3"/>
      <c r="M100" s="3"/>
      <c r="N100" s="3"/>
      <c r="O100" s="3"/>
      <c r="P100" s="73">
        <f t="shared" ref="P100:P107" si="46">(IF(K100="P",(J100*100%),0))+(IF(L100="P",(J100*75%),0))+(IF(M100="P",(J100*50%),0))+(IF(N100="P",(J100*25%),0))+(IF(O100="P",(J100*0%),0))</f>
        <v>0</v>
      </c>
      <c r="Q100" s="100">
        <f t="shared" ref="Q100:Q107" si="47">(IF(K100="P",100%,
    IF(L100="P",75%,
    IF(M100="P",50%,
    IF(N100="P",25%,
    IF(O100="P",0%))))))*J100</f>
        <v>0</v>
      </c>
      <c r="R100" s="100">
        <f t="shared" ref="R100:R107" si="48">IF(COUNTA(K100:O100)=0,0,J100)</f>
        <v>0</v>
      </c>
      <c r="S100" s="333"/>
      <c r="T100" s="335"/>
      <c r="U100" s="359"/>
      <c r="V100" s="360"/>
      <c r="W100" s="361"/>
      <c r="X100" s="359"/>
      <c r="Y100" s="360"/>
      <c r="Z100" s="361"/>
    </row>
    <row r="101" spans="1:26" ht="54.75" customHeight="1" x14ac:dyDescent="0.25">
      <c r="A101" s="16">
        <v>2</v>
      </c>
      <c r="B101" s="333" t="s">
        <v>94</v>
      </c>
      <c r="C101" s="334"/>
      <c r="D101" s="334"/>
      <c r="E101" s="334"/>
      <c r="F101" s="334"/>
      <c r="G101" s="335"/>
      <c r="H101" s="11">
        <v>1</v>
      </c>
      <c r="I101" s="16">
        <v>4</v>
      </c>
      <c r="J101" s="68">
        <f t="shared" si="45"/>
        <v>4</v>
      </c>
      <c r="K101" s="3"/>
      <c r="L101" s="3"/>
      <c r="M101" s="3"/>
      <c r="N101" s="3"/>
      <c r="O101" s="3"/>
      <c r="P101" s="73">
        <f t="shared" si="46"/>
        <v>0</v>
      </c>
      <c r="Q101" s="100">
        <f t="shared" si="47"/>
        <v>0</v>
      </c>
      <c r="R101" s="100">
        <f t="shared" si="48"/>
        <v>0</v>
      </c>
      <c r="S101" s="333"/>
      <c r="T101" s="335"/>
      <c r="U101" s="359"/>
      <c r="V101" s="360"/>
      <c r="W101" s="361"/>
      <c r="X101" s="359"/>
      <c r="Y101" s="360"/>
      <c r="Z101" s="361"/>
    </row>
    <row r="102" spans="1:26" ht="54.75" customHeight="1" x14ac:dyDescent="0.25">
      <c r="A102" s="16">
        <v>3</v>
      </c>
      <c r="B102" s="333" t="s">
        <v>95</v>
      </c>
      <c r="C102" s="334"/>
      <c r="D102" s="334"/>
      <c r="E102" s="334"/>
      <c r="F102" s="334"/>
      <c r="G102" s="335"/>
      <c r="H102" s="11">
        <v>1</v>
      </c>
      <c r="I102" s="16">
        <v>4</v>
      </c>
      <c r="J102" s="68">
        <f t="shared" si="45"/>
        <v>4</v>
      </c>
      <c r="K102" s="3"/>
      <c r="L102" s="3"/>
      <c r="M102" s="3"/>
      <c r="N102" s="3"/>
      <c r="O102" s="3"/>
      <c r="P102" s="73">
        <f t="shared" si="46"/>
        <v>0</v>
      </c>
      <c r="Q102" s="100">
        <f t="shared" si="47"/>
        <v>0</v>
      </c>
      <c r="R102" s="100">
        <f t="shared" si="48"/>
        <v>0</v>
      </c>
      <c r="S102" s="333"/>
      <c r="T102" s="335"/>
      <c r="U102" s="359"/>
      <c r="V102" s="360"/>
      <c r="W102" s="361"/>
      <c r="X102" s="359"/>
      <c r="Y102" s="360"/>
      <c r="Z102" s="361"/>
    </row>
    <row r="103" spans="1:26" ht="54.75" customHeight="1" x14ac:dyDescent="0.25">
      <c r="A103" s="16">
        <v>4</v>
      </c>
      <c r="B103" s="333" t="s">
        <v>96</v>
      </c>
      <c r="C103" s="334"/>
      <c r="D103" s="334"/>
      <c r="E103" s="334"/>
      <c r="F103" s="334"/>
      <c r="G103" s="335"/>
      <c r="H103" s="11">
        <v>2</v>
      </c>
      <c r="I103" s="16">
        <v>5</v>
      </c>
      <c r="J103" s="68">
        <f t="shared" si="45"/>
        <v>10</v>
      </c>
      <c r="K103" s="3"/>
      <c r="L103" s="3"/>
      <c r="M103" s="3"/>
      <c r="N103" s="3"/>
      <c r="O103" s="3"/>
      <c r="P103" s="73">
        <f t="shared" si="46"/>
        <v>0</v>
      </c>
      <c r="Q103" s="100">
        <f t="shared" si="47"/>
        <v>0</v>
      </c>
      <c r="R103" s="100">
        <f t="shared" si="48"/>
        <v>0</v>
      </c>
      <c r="S103" s="333"/>
      <c r="T103" s="335"/>
      <c r="U103" s="359"/>
      <c r="V103" s="360"/>
      <c r="W103" s="361"/>
      <c r="X103" s="359"/>
      <c r="Y103" s="360"/>
      <c r="Z103" s="361"/>
    </row>
    <row r="104" spans="1:26" ht="54.75" customHeight="1" x14ac:dyDescent="0.25">
      <c r="A104" s="16">
        <v>6</v>
      </c>
      <c r="B104" s="333" t="s">
        <v>97</v>
      </c>
      <c r="C104" s="334"/>
      <c r="D104" s="334"/>
      <c r="E104" s="334"/>
      <c r="F104" s="334"/>
      <c r="G104" s="335"/>
      <c r="H104" s="11">
        <v>1</v>
      </c>
      <c r="I104" s="16">
        <v>4</v>
      </c>
      <c r="J104" s="68">
        <f t="shared" si="45"/>
        <v>4</v>
      </c>
      <c r="K104" s="3"/>
      <c r="L104" s="3"/>
      <c r="M104" s="3"/>
      <c r="N104" s="3"/>
      <c r="O104" s="3"/>
      <c r="P104" s="73">
        <f t="shared" si="46"/>
        <v>0</v>
      </c>
      <c r="Q104" s="100">
        <f t="shared" si="47"/>
        <v>0</v>
      </c>
      <c r="R104" s="100">
        <f t="shared" si="48"/>
        <v>0</v>
      </c>
      <c r="S104" s="333"/>
      <c r="T104" s="335"/>
      <c r="U104" s="359"/>
      <c r="V104" s="360"/>
      <c r="W104" s="361"/>
      <c r="X104" s="359"/>
      <c r="Y104" s="360"/>
      <c r="Z104" s="361"/>
    </row>
    <row r="105" spans="1:26" ht="54.75" customHeight="1" x14ac:dyDescent="0.25">
      <c r="A105" s="16">
        <v>7</v>
      </c>
      <c r="B105" s="333" t="s">
        <v>98</v>
      </c>
      <c r="C105" s="334"/>
      <c r="D105" s="334"/>
      <c r="E105" s="334"/>
      <c r="F105" s="334"/>
      <c r="G105" s="335"/>
      <c r="H105" s="11">
        <v>2</v>
      </c>
      <c r="I105" s="16">
        <v>5</v>
      </c>
      <c r="J105" s="68">
        <f t="shared" si="45"/>
        <v>10</v>
      </c>
      <c r="K105" s="3"/>
      <c r="L105" s="3"/>
      <c r="M105" s="3"/>
      <c r="N105" s="3"/>
      <c r="O105" s="3"/>
      <c r="P105" s="73">
        <f t="shared" si="46"/>
        <v>0</v>
      </c>
      <c r="Q105" s="100">
        <f t="shared" si="47"/>
        <v>0</v>
      </c>
      <c r="R105" s="100">
        <f t="shared" si="48"/>
        <v>0</v>
      </c>
      <c r="S105" s="333"/>
      <c r="T105" s="335"/>
      <c r="U105" s="359"/>
      <c r="V105" s="360"/>
      <c r="W105" s="361"/>
      <c r="X105" s="359"/>
      <c r="Y105" s="360"/>
      <c r="Z105" s="361"/>
    </row>
    <row r="106" spans="1:26" ht="54.75" customHeight="1" x14ac:dyDescent="0.25">
      <c r="A106" s="64">
        <v>8</v>
      </c>
      <c r="B106" s="344" t="s">
        <v>99</v>
      </c>
      <c r="C106" s="344"/>
      <c r="D106" s="344"/>
      <c r="E106" s="344"/>
      <c r="F106" s="344"/>
      <c r="G106" s="344"/>
      <c r="H106" s="11">
        <v>1</v>
      </c>
      <c r="I106" s="16">
        <v>5</v>
      </c>
      <c r="J106" s="68">
        <f t="shared" si="45"/>
        <v>5</v>
      </c>
      <c r="K106" s="3"/>
      <c r="L106" s="3"/>
      <c r="M106" s="3"/>
      <c r="N106" s="3"/>
      <c r="O106" s="3"/>
      <c r="P106" s="73">
        <f t="shared" si="46"/>
        <v>0</v>
      </c>
      <c r="Q106" s="100">
        <f t="shared" si="47"/>
        <v>0</v>
      </c>
      <c r="R106" s="100">
        <f t="shared" si="48"/>
        <v>0</v>
      </c>
      <c r="S106" s="333"/>
      <c r="T106" s="335"/>
      <c r="U106" s="359"/>
      <c r="V106" s="360"/>
      <c r="W106" s="361"/>
      <c r="X106" s="359"/>
      <c r="Y106" s="360"/>
      <c r="Z106" s="361"/>
    </row>
    <row r="107" spans="1:26" ht="54.75" customHeight="1" x14ac:dyDescent="0.25">
      <c r="A107" s="64">
        <v>9</v>
      </c>
      <c r="B107" s="344" t="s">
        <v>100</v>
      </c>
      <c r="C107" s="344"/>
      <c r="D107" s="344"/>
      <c r="E107" s="344"/>
      <c r="F107" s="344"/>
      <c r="G107" s="344"/>
      <c r="H107" s="11">
        <v>2</v>
      </c>
      <c r="I107" s="16">
        <v>4</v>
      </c>
      <c r="J107" s="68">
        <f t="shared" si="45"/>
        <v>8</v>
      </c>
      <c r="K107" s="3"/>
      <c r="L107" s="3"/>
      <c r="M107" s="3"/>
      <c r="N107" s="3"/>
      <c r="O107" s="3"/>
      <c r="P107" s="73">
        <f t="shared" si="46"/>
        <v>0</v>
      </c>
      <c r="Q107" s="100">
        <f t="shared" si="47"/>
        <v>0</v>
      </c>
      <c r="R107" s="100">
        <f t="shared" si="48"/>
        <v>0</v>
      </c>
      <c r="S107" s="333"/>
      <c r="T107" s="335"/>
      <c r="U107" s="359"/>
      <c r="V107" s="360"/>
      <c r="W107" s="361"/>
      <c r="X107" s="359"/>
      <c r="Y107" s="360"/>
      <c r="Z107" s="361"/>
    </row>
    <row r="108" spans="1:26" ht="48" customHeight="1" x14ac:dyDescent="0.25">
      <c r="A108" s="462" t="s">
        <v>101</v>
      </c>
      <c r="B108" s="463"/>
      <c r="C108" s="463"/>
      <c r="D108" s="463"/>
      <c r="E108" s="463"/>
      <c r="F108" s="463"/>
      <c r="G108" s="464"/>
      <c r="H108" s="465" t="s">
        <v>236</v>
      </c>
      <c r="I108" s="465"/>
      <c r="J108" s="87">
        <f>SUM(J100:J107)</f>
        <v>50</v>
      </c>
      <c r="K108" s="459" t="s">
        <v>234</v>
      </c>
      <c r="L108" s="460"/>
      <c r="M108" s="460"/>
      <c r="N108" s="460"/>
      <c r="O108" s="461"/>
      <c r="P108" s="87">
        <f t="shared" ref="P108:R108" si="49">SUM(P100:P107)</f>
        <v>0</v>
      </c>
      <c r="Q108" s="87">
        <f t="shared" si="49"/>
        <v>0</v>
      </c>
      <c r="R108" s="87">
        <f t="shared" si="49"/>
        <v>0</v>
      </c>
      <c r="S108" s="466" t="s">
        <v>237</v>
      </c>
      <c r="T108" s="467"/>
      <c r="U108" s="467"/>
      <c r="V108" s="467"/>
      <c r="W108" s="468"/>
      <c r="X108" s="453">
        <f>P108/J108</f>
        <v>0</v>
      </c>
      <c r="Y108" s="454"/>
      <c r="Z108" s="455"/>
    </row>
    <row r="109" spans="1:26" ht="24.75" customHeight="1" x14ac:dyDescent="0.25">
      <c r="A109" s="469" t="s">
        <v>102</v>
      </c>
      <c r="B109" s="470"/>
      <c r="C109" s="470"/>
      <c r="D109" s="470"/>
      <c r="E109" s="470"/>
      <c r="F109" s="470"/>
      <c r="G109" s="470"/>
      <c r="H109" s="470"/>
      <c r="I109" s="470"/>
      <c r="J109" s="470"/>
      <c r="K109" s="470"/>
      <c r="L109" s="470"/>
      <c r="M109" s="470"/>
      <c r="N109" s="470"/>
      <c r="O109" s="470"/>
      <c r="P109" s="470"/>
      <c r="Q109" s="470"/>
      <c r="R109" s="470"/>
      <c r="S109" s="470"/>
      <c r="T109" s="470"/>
      <c r="U109" s="470"/>
      <c r="V109" s="470"/>
      <c r="W109" s="470"/>
      <c r="X109" s="470"/>
      <c r="Y109" s="470"/>
      <c r="Z109" s="471"/>
    </row>
    <row r="110" spans="1:26" ht="54.75" customHeight="1" x14ac:dyDescent="0.25">
      <c r="A110" s="16">
        <v>1</v>
      </c>
      <c r="B110" s="333" t="s">
        <v>103</v>
      </c>
      <c r="C110" s="334"/>
      <c r="D110" s="334"/>
      <c r="E110" s="334"/>
      <c r="F110" s="334"/>
      <c r="G110" s="335"/>
      <c r="H110" s="11">
        <v>1</v>
      </c>
      <c r="I110" s="16">
        <v>7</v>
      </c>
      <c r="J110" s="68">
        <f t="shared" ref="J110:J119" si="50">H110*I110</f>
        <v>7</v>
      </c>
      <c r="K110" s="3"/>
      <c r="L110" s="3"/>
      <c r="M110" s="3"/>
      <c r="N110" s="3"/>
      <c r="O110" s="3"/>
      <c r="P110" s="73">
        <f t="shared" ref="P110:P119" si="51">(IF(K110="P",(J110*100%),0))+(IF(L110="P",(J110*75%),0))+(IF(M110="P",(J110*50%),0))+(IF(N110="P",(J110*25%),0))+(IF(O110="P",(J110*0%),0))</f>
        <v>0</v>
      </c>
      <c r="Q110" s="100">
        <f t="shared" ref="Q110:Q119" si="52">(IF(K110="P",100%,
    IF(L110="P",75%,
    IF(M110="P",50%,
    IF(N110="P",25%,
    IF(O110="P",0%))))))*J110</f>
        <v>0</v>
      </c>
      <c r="R110" s="100">
        <f t="shared" ref="R110:R119" si="53">IF(COUNTA(K110:O110)=0,0,J110)</f>
        <v>0</v>
      </c>
      <c r="S110" s="333"/>
      <c r="T110" s="335"/>
      <c r="U110" s="359"/>
      <c r="V110" s="360"/>
      <c r="W110" s="361"/>
      <c r="X110" s="359"/>
      <c r="Y110" s="360"/>
      <c r="Z110" s="361"/>
    </row>
    <row r="111" spans="1:26" ht="54.75" customHeight="1" x14ac:dyDescent="0.25">
      <c r="A111" s="16">
        <v>2</v>
      </c>
      <c r="B111" s="333" t="s">
        <v>104</v>
      </c>
      <c r="C111" s="334"/>
      <c r="D111" s="334"/>
      <c r="E111" s="334"/>
      <c r="F111" s="334"/>
      <c r="G111" s="335"/>
      <c r="H111" s="16">
        <v>2</v>
      </c>
      <c r="I111" s="16">
        <v>7</v>
      </c>
      <c r="J111" s="68">
        <f t="shared" si="50"/>
        <v>14</v>
      </c>
      <c r="K111" s="3"/>
      <c r="L111" s="3"/>
      <c r="M111" s="3"/>
      <c r="N111" s="3"/>
      <c r="O111" s="3"/>
      <c r="P111" s="73">
        <f t="shared" si="51"/>
        <v>0</v>
      </c>
      <c r="Q111" s="100">
        <f t="shared" si="52"/>
        <v>0</v>
      </c>
      <c r="R111" s="100">
        <f t="shared" si="53"/>
        <v>0</v>
      </c>
      <c r="S111" s="333"/>
      <c r="T111" s="335"/>
      <c r="U111" s="359"/>
      <c r="V111" s="360"/>
      <c r="W111" s="361"/>
      <c r="X111" s="359"/>
      <c r="Y111" s="360"/>
      <c r="Z111" s="361"/>
    </row>
    <row r="112" spans="1:26" ht="54.75" customHeight="1" x14ac:dyDescent="0.25">
      <c r="A112" s="16">
        <v>3</v>
      </c>
      <c r="B112" s="333" t="s">
        <v>105</v>
      </c>
      <c r="C112" s="334"/>
      <c r="D112" s="334"/>
      <c r="E112" s="334"/>
      <c r="F112" s="334"/>
      <c r="G112" s="335"/>
      <c r="H112" s="16">
        <v>1</v>
      </c>
      <c r="I112" s="16">
        <v>8</v>
      </c>
      <c r="J112" s="68">
        <f t="shared" si="50"/>
        <v>8</v>
      </c>
      <c r="K112" s="3"/>
      <c r="L112" s="3"/>
      <c r="M112" s="3"/>
      <c r="N112" s="3"/>
      <c r="O112" s="3"/>
      <c r="P112" s="73">
        <f t="shared" si="51"/>
        <v>0</v>
      </c>
      <c r="Q112" s="100">
        <f t="shared" si="52"/>
        <v>0</v>
      </c>
      <c r="R112" s="100">
        <f t="shared" si="53"/>
        <v>0</v>
      </c>
      <c r="S112" s="333"/>
      <c r="T112" s="335"/>
      <c r="U112" s="359"/>
      <c r="V112" s="360"/>
      <c r="W112" s="361"/>
      <c r="X112" s="359"/>
      <c r="Y112" s="360"/>
      <c r="Z112" s="361"/>
    </row>
    <row r="113" spans="1:28" ht="54.75" customHeight="1" x14ac:dyDescent="0.25">
      <c r="A113" s="16">
        <v>4</v>
      </c>
      <c r="B113" s="333" t="s">
        <v>106</v>
      </c>
      <c r="C113" s="334"/>
      <c r="D113" s="334"/>
      <c r="E113" s="334"/>
      <c r="F113" s="334"/>
      <c r="G113" s="335"/>
      <c r="H113" s="16">
        <v>1</v>
      </c>
      <c r="I113" s="16">
        <v>8</v>
      </c>
      <c r="J113" s="68">
        <f t="shared" si="50"/>
        <v>8</v>
      </c>
      <c r="K113" s="3"/>
      <c r="L113" s="3"/>
      <c r="M113" s="3"/>
      <c r="N113" s="3"/>
      <c r="O113" s="3"/>
      <c r="P113" s="73">
        <f t="shared" si="51"/>
        <v>0</v>
      </c>
      <c r="Q113" s="100">
        <f t="shared" si="52"/>
        <v>0</v>
      </c>
      <c r="R113" s="100">
        <f t="shared" si="53"/>
        <v>0</v>
      </c>
      <c r="S113" s="333"/>
      <c r="T113" s="335"/>
      <c r="U113" s="359"/>
      <c r="V113" s="360"/>
      <c r="W113" s="361"/>
      <c r="X113" s="359"/>
      <c r="Y113" s="360"/>
      <c r="Z113" s="361"/>
    </row>
    <row r="114" spans="1:28" ht="54.75" customHeight="1" x14ac:dyDescent="0.25">
      <c r="A114" s="16">
        <v>5</v>
      </c>
      <c r="B114" s="333" t="s">
        <v>107</v>
      </c>
      <c r="C114" s="334"/>
      <c r="D114" s="334"/>
      <c r="E114" s="334"/>
      <c r="F114" s="334"/>
      <c r="G114" s="335"/>
      <c r="H114" s="16">
        <v>1</v>
      </c>
      <c r="I114" s="16">
        <v>9</v>
      </c>
      <c r="J114" s="68">
        <f t="shared" si="50"/>
        <v>9</v>
      </c>
      <c r="K114" s="3"/>
      <c r="L114" s="3"/>
      <c r="M114" s="3"/>
      <c r="N114" s="3"/>
      <c r="O114" s="3"/>
      <c r="P114" s="73">
        <f t="shared" si="51"/>
        <v>0</v>
      </c>
      <c r="Q114" s="100">
        <f t="shared" si="52"/>
        <v>0</v>
      </c>
      <c r="R114" s="100">
        <f t="shared" si="53"/>
        <v>0</v>
      </c>
      <c r="S114" s="333"/>
      <c r="T114" s="335"/>
      <c r="U114" s="359"/>
      <c r="V114" s="360"/>
      <c r="W114" s="361"/>
      <c r="X114" s="359"/>
      <c r="Y114" s="360"/>
      <c r="Z114" s="361"/>
    </row>
    <row r="115" spans="1:28" ht="54.75" customHeight="1" x14ac:dyDescent="0.25">
      <c r="A115" s="16">
        <v>6</v>
      </c>
      <c r="B115" s="333" t="s">
        <v>108</v>
      </c>
      <c r="C115" s="334"/>
      <c r="D115" s="334"/>
      <c r="E115" s="334"/>
      <c r="F115" s="334"/>
      <c r="G115" s="335"/>
      <c r="H115" s="16">
        <v>1</v>
      </c>
      <c r="I115" s="16">
        <v>8</v>
      </c>
      <c r="J115" s="68">
        <f t="shared" si="50"/>
        <v>8</v>
      </c>
      <c r="K115" s="3"/>
      <c r="L115" s="3"/>
      <c r="M115" s="3"/>
      <c r="N115" s="3"/>
      <c r="O115" s="3"/>
      <c r="P115" s="73">
        <f t="shared" si="51"/>
        <v>0</v>
      </c>
      <c r="Q115" s="100">
        <f t="shared" si="52"/>
        <v>0</v>
      </c>
      <c r="R115" s="100">
        <f t="shared" si="53"/>
        <v>0</v>
      </c>
      <c r="S115" s="333"/>
      <c r="T115" s="335"/>
      <c r="U115" s="359"/>
      <c r="V115" s="360"/>
      <c r="W115" s="361"/>
      <c r="X115" s="359"/>
      <c r="Y115" s="360"/>
      <c r="Z115" s="361"/>
    </row>
    <row r="116" spans="1:28" ht="54.75" customHeight="1" x14ac:dyDescent="0.25">
      <c r="A116" s="16">
        <v>7</v>
      </c>
      <c r="B116" s="333" t="s">
        <v>109</v>
      </c>
      <c r="C116" s="334"/>
      <c r="D116" s="334"/>
      <c r="E116" s="334"/>
      <c r="F116" s="334"/>
      <c r="G116" s="335"/>
      <c r="H116" s="16">
        <v>2</v>
      </c>
      <c r="I116" s="16">
        <v>8</v>
      </c>
      <c r="J116" s="68">
        <f t="shared" si="50"/>
        <v>16</v>
      </c>
      <c r="K116" s="3"/>
      <c r="L116" s="3"/>
      <c r="M116" s="3"/>
      <c r="N116" s="3"/>
      <c r="O116" s="3"/>
      <c r="P116" s="73">
        <f t="shared" si="51"/>
        <v>0</v>
      </c>
      <c r="Q116" s="100">
        <f t="shared" si="52"/>
        <v>0</v>
      </c>
      <c r="R116" s="100">
        <f t="shared" si="53"/>
        <v>0</v>
      </c>
      <c r="S116" s="333"/>
      <c r="T116" s="335"/>
      <c r="U116" s="359"/>
      <c r="V116" s="360"/>
      <c r="W116" s="361"/>
      <c r="X116" s="359"/>
      <c r="Y116" s="360"/>
      <c r="Z116" s="361"/>
    </row>
    <row r="117" spans="1:28" ht="54.75" customHeight="1" x14ac:dyDescent="0.25">
      <c r="A117" s="16">
        <v>8</v>
      </c>
      <c r="B117" s="333" t="s">
        <v>110</v>
      </c>
      <c r="C117" s="334"/>
      <c r="D117" s="334"/>
      <c r="E117" s="334"/>
      <c r="F117" s="334"/>
      <c r="G117" s="335"/>
      <c r="H117" s="16">
        <v>1</v>
      </c>
      <c r="I117" s="16">
        <v>7</v>
      </c>
      <c r="J117" s="68">
        <f t="shared" si="50"/>
        <v>7</v>
      </c>
      <c r="K117" s="3"/>
      <c r="L117" s="3"/>
      <c r="M117" s="3"/>
      <c r="N117" s="3"/>
      <c r="O117" s="3"/>
      <c r="P117" s="73">
        <f t="shared" si="51"/>
        <v>0</v>
      </c>
      <c r="Q117" s="100">
        <f t="shared" si="52"/>
        <v>0</v>
      </c>
      <c r="R117" s="100">
        <f t="shared" si="53"/>
        <v>0</v>
      </c>
      <c r="S117" s="333"/>
      <c r="T117" s="335"/>
      <c r="U117" s="359"/>
      <c r="V117" s="360"/>
      <c r="W117" s="361"/>
      <c r="X117" s="359"/>
      <c r="Y117" s="360"/>
      <c r="Z117" s="361"/>
    </row>
    <row r="118" spans="1:28" ht="54.75" customHeight="1" x14ac:dyDescent="0.25">
      <c r="A118" s="16">
        <v>9</v>
      </c>
      <c r="B118" s="344" t="s">
        <v>111</v>
      </c>
      <c r="C118" s="344"/>
      <c r="D118" s="344"/>
      <c r="E118" s="344"/>
      <c r="F118" s="344"/>
      <c r="G118" s="344"/>
      <c r="H118" s="16">
        <v>2</v>
      </c>
      <c r="I118" s="16">
        <v>5</v>
      </c>
      <c r="J118" s="68">
        <f t="shared" si="50"/>
        <v>10</v>
      </c>
      <c r="K118" s="3"/>
      <c r="L118" s="3"/>
      <c r="M118" s="3"/>
      <c r="N118" s="3"/>
      <c r="O118" s="3"/>
      <c r="P118" s="73">
        <f t="shared" si="51"/>
        <v>0</v>
      </c>
      <c r="Q118" s="100">
        <f t="shared" si="52"/>
        <v>0</v>
      </c>
      <c r="R118" s="100">
        <f t="shared" si="53"/>
        <v>0</v>
      </c>
      <c r="S118" s="333"/>
      <c r="T118" s="335"/>
      <c r="U118" s="359"/>
      <c r="V118" s="360"/>
      <c r="W118" s="361"/>
      <c r="X118" s="359"/>
      <c r="Y118" s="360"/>
      <c r="Z118" s="361"/>
    </row>
    <row r="119" spans="1:28" ht="54.75" customHeight="1" x14ac:dyDescent="0.25">
      <c r="A119" s="16">
        <v>10</v>
      </c>
      <c r="B119" s="344" t="s">
        <v>112</v>
      </c>
      <c r="C119" s="344"/>
      <c r="D119" s="344"/>
      <c r="E119" s="344"/>
      <c r="F119" s="344"/>
      <c r="G119" s="344"/>
      <c r="H119" s="16">
        <v>2</v>
      </c>
      <c r="I119" s="16">
        <v>7</v>
      </c>
      <c r="J119" s="68">
        <f t="shared" si="50"/>
        <v>14</v>
      </c>
      <c r="K119" s="3"/>
      <c r="L119" s="3"/>
      <c r="M119" s="3"/>
      <c r="N119" s="3"/>
      <c r="O119" s="3"/>
      <c r="P119" s="73">
        <f t="shared" si="51"/>
        <v>0</v>
      </c>
      <c r="Q119" s="100">
        <f t="shared" si="52"/>
        <v>0</v>
      </c>
      <c r="R119" s="100">
        <f t="shared" si="53"/>
        <v>0</v>
      </c>
      <c r="S119" s="333"/>
      <c r="T119" s="335"/>
      <c r="U119" s="359"/>
      <c r="V119" s="360"/>
      <c r="W119" s="361"/>
      <c r="X119" s="359"/>
      <c r="Y119" s="360"/>
      <c r="Z119" s="361"/>
    </row>
    <row r="120" spans="1:28" ht="48" customHeight="1" x14ac:dyDescent="0.25">
      <c r="A120" s="472" t="s">
        <v>113</v>
      </c>
      <c r="B120" s="473"/>
      <c r="C120" s="473"/>
      <c r="D120" s="473"/>
      <c r="E120" s="473"/>
      <c r="F120" s="473"/>
      <c r="G120" s="474"/>
      <c r="H120" s="475" t="s">
        <v>236</v>
      </c>
      <c r="I120" s="475"/>
      <c r="J120" s="85">
        <f>SUM(J110:J119)</f>
        <v>101</v>
      </c>
      <c r="K120" s="479" t="s">
        <v>234</v>
      </c>
      <c r="L120" s="480"/>
      <c r="M120" s="480"/>
      <c r="N120" s="480"/>
      <c r="O120" s="481"/>
      <c r="P120" s="85">
        <f t="shared" ref="P120:R120" si="54">SUM(P110:P119)</f>
        <v>0</v>
      </c>
      <c r="Q120" s="85">
        <f t="shared" si="54"/>
        <v>0</v>
      </c>
      <c r="R120" s="85">
        <f t="shared" si="54"/>
        <v>0</v>
      </c>
      <c r="S120" s="482" t="s">
        <v>237</v>
      </c>
      <c r="T120" s="483"/>
      <c r="U120" s="483"/>
      <c r="V120" s="483"/>
      <c r="W120" s="484"/>
      <c r="X120" s="485">
        <f>P120/J120</f>
        <v>0</v>
      </c>
      <c r="Y120" s="486"/>
      <c r="Z120" s="487"/>
    </row>
    <row r="121" spans="1:28" ht="24.75" customHeight="1" x14ac:dyDescent="0.25">
      <c r="A121" s="476" t="s">
        <v>114</v>
      </c>
      <c r="B121" s="477"/>
      <c r="C121" s="477"/>
      <c r="D121" s="477"/>
      <c r="E121" s="477"/>
      <c r="F121" s="477"/>
      <c r="G121" s="477"/>
      <c r="H121" s="477"/>
      <c r="I121" s="477"/>
      <c r="J121" s="477"/>
      <c r="K121" s="477"/>
      <c r="L121" s="477"/>
      <c r="M121" s="477"/>
      <c r="N121" s="477"/>
      <c r="O121" s="477"/>
      <c r="P121" s="477"/>
      <c r="Q121" s="477"/>
      <c r="R121" s="477"/>
      <c r="S121" s="477"/>
      <c r="T121" s="477"/>
      <c r="U121" s="477"/>
      <c r="V121" s="477"/>
      <c r="W121" s="477"/>
      <c r="X121" s="477"/>
      <c r="Y121" s="477"/>
      <c r="Z121" s="478"/>
    </row>
    <row r="122" spans="1:28" ht="54.75" customHeight="1" x14ac:dyDescent="0.25">
      <c r="A122" s="16">
        <v>1</v>
      </c>
      <c r="B122" s="333" t="s">
        <v>115</v>
      </c>
      <c r="C122" s="334"/>
      <c r="D122" s="334"/>
      <c r="E122" s="334"/>
      <c r="F122" s="334"/>
      <c r="G122" s="335"/>
      <c r="H122" s="16">
        <v>1</v>
      </c>
      <c r="I122" s="16">
        <v>10</v>
      </c>
      <c r="J122" s="68">
        <f t="shared" ref="J122:J129" si="55">H122*I122</f>
        <v>10</v>
      </c>
      <c r="K122" s="3"/>
      <c r="L122" s="3"/>
      <c r="M122" s="3"/>
      <c r="N122" s="3"/>
      <c r="O122" s="3"/>
      <c r="P122" s="73">
        <f t="shared" ref="P122:P129" si="56">(IF(K122="P",(J122*100%),0))+(IF(L122="P",(J122*75%),0))+(IF(M122="P",(J122*50%),0))+(IF(N122="P",(J122*25%),0))+(IF(O122="P",(J122*0%),0))</f>
        <v>0</v>
      </c>
      <c r="Q122" s="100">
        <f t="shared" ref="Q122:Q129" si="57">(IF(K122="P",100%,
    IF(L122="P",75%,
    IF(M122="P",50%,
    IF(N122="P",25%,
    IF(O122="P",0%))))))*J122</f>
        <v>0</v>
      </c>
      <c r="R122" s="100">
        <f t="shared" ref="R122:R129" si="58">IF(COUNTA(K122:O122)=0,0,J122)</f>
        <v>0</v>
      </c>
      <c r="S122" s="333"/>
      <c r="T122" s="335"/>
      <c r="U122" s="359"/>
      <c r="V122" s="360"/>
      <c r="W122" s="361"/>
      <c r="X122" s="359"/>
      <c r="Y122" s="360"/>
      <c r="Z122" s="361"/>
    </row>
    <row r="123" spans="1:28" ht="54.75" customHeight="1" x14ac:dyDescent="0.25">
      <c r="A123" s="16">
        <v>2</v>
      </c>
      <c r="B123" s="333" t="s">
        <v>116</v>
      </c>
      <c r="C123" s="334"/>
      <c r="D123" s="334"/>
      <c r="E123" s="334"/>
      <c r="F123" s="334"/>
      <c r="G123" s="335"/>
      <c r="H123" s="11">
        <v>2</v>
      </c>
      <c r="I123" s="11">
        <v>9</v>
      </c>
      <c r="J123" s="68">
        <f t="shared" si="55"/>
        <v>18</v>
      </c>
      <c r="K123" s="3"/>
      <c r="L123" s="3"/>
      <c r="M123" s="3"/>
      <c r="N123" s="3"/>
      <c r="O123" s="3"/>
      <c r="P123" s="73">
        <f t="shared" si="56"/>
        <v>0</v>
      </c>
      <c r="Q123" s="100">
        <f t="shared" si="57"/>
        <v>0</v>
      </c>
      <c r="R123" s="100">
        <f t="shared" si="58"/>
        <v>0</v>
      </c>
      <c r="S123" s="333"/>
      <c r="T123" s="335"/>
      <c r="U123" s="359"/>
      <c r="V123" s="360"/>
      <c r="W123" s="361"/>
      <c r="X123" s="359"/>
      <c r="Y123" s="360"/>
      <c r="Z123" s="361"/>
    </row>
    <row r="124" spans="1:28" ht="54.75" customHeight="1" x14ac:dyDescent="0.25">
      <c r="A124" s="16">
        <v>3</v>
      </c>
      <c r="B124" s="333" t="s">
        <v>117</v>
      </c>
      <c r="C124" s="334"/>
      <c r="D124" s="334"/>
      <c r="E124" s="334"/>
      <c r="F124" s="334"/>
      <c r="G124" s="335"/>
      <c r="H124" s="11">
        <v>1</v>
      </c>
      <c r="I124" s="11">
        <v>9</v>
      </c>
      <c r="J124" s="68">
        <f t="shared" si="55"/>
        <v>9</v>
      </c>
      <c r="K124" s="3"/>
      <c r="L124" s="3"/>
      <c r="M124" s="3"/>
      <c r="N124" s="3"/>
      <c r="O124" s="3"/>
      <c r="P124" s="73">
        <f t="shared" si="56"/>
        <v>0</v>
      </c>
      <c r="Q124" s="100">
        <f t="shared" si="57"/>
        <v>0</v>
      </c>
      <c r="R124" s="100">
        <f t="shared" si="58"/>
        <v>0</v>
      </c>
      <c r="S124" s="333"/>
      <c r="T124" s="335"/>
      <c r="U124" s="359"/>
      <c r="V124" s="360"/>
      <c r="W124" s="361"/>
      <c r="X124" s="359"/>
      <c r="Y124" s="360"/>
      <c r="Z124" s="361"/>
    </row>
    <row r="125" spans="1:28" ht="54.75" customHeight="1" x14ac:dyDescent="0.25">
      <c r="A125" s="16">
        <v>4</v>
      </c>
      <c r="B125" s="333" t="s">
        <v>118</v>
      </c>
      <c r="C125" s="334"/>
      <c r="D125" s="334"/>
      <c r="E125" s="334"/>
      <c r="F125" s="334"/>
      <c r="G125" s="335"/>
      <c r="H125" s="16">
        <v>1</v>
      </c>
      <c r="I125" s="16">
        <v>8</v>
      </c>
      <c r="J125" s="68">
        <f t="shared" si="55"/>
        <v>8</v>
      </c>
      <c r="K125" s="3"/>
      <c r="L125" s="3"/>
      <c r="M125" s="3"/>
      <c r="N125" s="3"/>
      <c r="O125" s="3"/>
      <c r="P125" s="73">
        <f t="shared" si="56"/>
        <v>0</v>
      </c>
      <c r="Q125" s="100">
        <f t="shared" si="57"/>
        <v>0</v>
      </c>
      <c r="R125" s="100">
        <f t="shared" si="58"/>
        <v>0</v>
      </c>
      <c r="S125" s="333"/>
      <c r="T125" s="335"/>
      <c r="U125" s="359"/>
      <c r="V125" s="360"/>
      <c r="W125" s="361"/>
      <c r="X125" s="359"/>
      <c r="Y125" s="360"/>
      <c r="Z125" s="361"/>
    </row>
    <row r="126" spans="1:28" ht="54.75" customHeight="1" x14ac:dyDescent="0.5">
      <c r="A126" s="16">
        <v>5</v>
      </c>
      <c r="B126" s="333" t="s">
        <v>119</v>
      </c>
      <c r="C126" s="334"/>
      <c r="D126" s="334"/>
      <c r="E126" s="334"/>
      <c r="F126" s="334"/>
      <c r="G126" s="335"/>
      <c r="H126" s="16">
        <v>1</v>
      </c>
      <c r="I126" s="16">
        <v>8</v>
      </c>
      <c r="J126" s="68">
        <f t="shared" si="55"/>
        <v>8</v>
      </c>
      <c r="K126" s="3"/>
      <c r="L126" s="3"/>
      <c r="M126" s="3"/>
      <c r="N126" s="3"/>
      <c r="O126" s="3"/>
      <c r="P126" s="73">
        <f t="shared" si="56"/>
        <v>0</v>
      </c>
      <c r="Q126" s="100">
        <f t="shared" si="57"/>
        <v>0</v>
      </c>
      <c r="R126" s="100">
        <f t="shared" si="58"/>
        <v>0</v>
      </c>
      <c r="S126" s="333"/>
      <c r="T126" s="335"/>
      <c r="U126" s="359"/>
      <c r="V126" s="360"/>
      <c r="W126" s="361"/>
      <c r="X126" s="359"/>
      <c r="Y126" s="360"/>
      <c r="Z126" s="361"/>
      <c r="AA126" s="20"/>
      <c r="AB126" s="20"/>
    </row>
    <row r="127" spans="1:28" ht="54.75" customHeight="1" x14ac:dyDescent="0.5">
      <c r="A127" s="16">
        <v>6</v>
      </c>
      <c r="B127" s="333" t="s">
        <v>120</v>
      </c>
      <c r="C127" s="334"/>
      <c r="D127" s="334"/>
      <c r="E127" s="334"/>
      <c r="F127" s="334"/>
      <c r="G127" s="335"/>
      <c r="H127" s="16">
        <v>1</v>
      </c>
      <c r="I127" s="16">
        <v>8</v>
      </c>
      <c r="J127" s="68">
        <f t="shared" si="55"/>
        <v>8</v>
      </c>
      <c r="K127" s="3"/>
      <c r="L127" s="3"/>
      <c r="M127" s="3"/>
      <c r="N127" s="3"/>
      <c r="O127" s="3"/>
      <c r="P127" s="73">
        <f t="shared" si="56"/>
        <v>0</v>
      </c>
      <c r="Q127" s="100">
        <f t="shared" si="57"/>
        <v>0</v>
      </c>
      <c r="R127" s="100">
        <f t="shared" si="58"/>
        <v>0</v>
      </c>
      <c r="S127" s="333"/>
      <c r="T127" s="335"/>
      <c r="U127" s="359"/>
      <c r="V127" s="360"/>
      <c r="W127" s="361"/>
      <c r="X127" s="359"/>
      <c r="Y127" s="360"/>
      <c r="Z127" s="361"/>
      <c r="AA127" s="20"/>
      <c r="AB127" s="20"/>
    </row>
    <row r="128" spans="1:28" ht="54.75" customHeight="1" x14ac:dyDescent="0.5">
      <c r="A128" s="16">
        <v>7</v>
      </c>
      <c r="B128" s="333" t="s">
        <v>121</v>
      </c>
      <c r="C128" s="334"/>
      <c r="D128" s="334"/>
      <c r="E128" s="334"/>
      <c r="F128" s="334"/>
      <c r="G128" s="335"/>
      <c r="H128" s="16">
        <v>1</v>
      </c>
      <c r="I128" s="16">
        <v>7</v>
      </c>
      <c r="J128" s="68">
        <f t="shared" si="55"/>
        <v>7</v>
      </c>
      <c r="K128" s="3"/>
      <c r="L128" s="3"/>
      <c r="M128" s="3"/>
      <c r="N128" s="3"/>
      <c r="O128" s="3"/>
      <c r="P128" s="73">
        <f t="shared" si="56"/>
        <v>0</v>
      </c>
      <c r="Q128" s="100">
        <f t="shared" si="57"/>
        <v>0</v>
      </c>
      <c r="R128" s="100">
        <f t="shared" si="58"/>
        <v>0</v>
      </c>
      <c r="S128" s="333"/>
      <c r="T128" s="335"/>
      <c r="U128" s="359"/>
      <c r="V128" s="360"/>
      <c r="W128" s="361"/>
      <c r="X128" s="359"/>
      <c r="Y128" s="360"/>
      <c r="Z128" s="361"/>
      <c r="AA128" s="20"/>
      <c r="AB128" s="20"/>
    </row>
    <row r="129" spans="1:28" ht="54.75" customHeight="1" x14ac:dyDescent="0.5">
      <c r="A129" s="16">
        <v>8</v>
      </c>
      <c r="B129" s="333" t="s">
        <v>122</v>
      </c>
      <c r="C129" s="334"/>
      <c r="D129" s="334"/>
      <c r="E129" s="334"/>
      <c r="F129" s="334"/>
      <c r="G129" s="335"/>
      <c r="H129" s="16">
        <v>2</v>
      </c>
      <c r="I129" s="16">
        <v>6</v>
      </c>
      <c r="J129" s="68">
        <f t="shared" si="55"/>
        <v>12</v>
      </c>
      <c r="K129" s="3"/>
      <c r="L129" s="3"/>
      <c r="M129" s="3"/>
      <c r="N129" s="3"/>
      <c r="O129" s="3"/>
      <c r="P129" s="73">
        <f t="shared" si="56"/>
        <v>0</v>
      </c>
      <c r="Q129" s="100">
        <f t="shared" si="57"/>
        <v>0</v>
      </c>
      <c r="R129" s="100">
        <f t="shared" si="58"/>
        <v>0</v>
      </c>
      <c r="S129" s="333"/>
      <c r="T129" s="335"/>
      <c r="U129" s="359"/>
      <c r="V129" s="360"/>
      <c r="W129" s="361"/>
      <c r="X129" s="359"/>
      <c r="Y129" s="360"/>
      <c r="Z129" s="361"/>
      <c r="AA129" s="20"/>
      <c r="AB129" s="20"/>
    </row>
    <row r="130" spans="1:28" ht="48" customHeight="1" x14ac:dyDescent="0.25">
      <c r="A130" s="488" t="s">
        <v>123</v>
      </c>
      <c r="B130" s="489"/>
      <c r="C130" s="489"/>
      <c r="D130" s="489"/>
      <c r="E130" s="489"/>
      <c r="F130" s="489"/>
      <c r="G130" s="490"/>
      <c r="H130" s="491" t="s">
        <v>236</v>
      </c>
      <c r="I130" s="491"/>
      <c r="J130" s="84">
        <f>SUM(J122:J129)</f>
        <v>80</v>
      </c>
      <c r="K130" s="495" t="s">
        <v>234</v>
      </c>
      <c r="L130" s="496"/>
      <c r="M130" s="496"/>
      <c r="N130" s="496"/>
      <c r="O130" s="497"/>
      <c r="P130" s="84">
        <f t="shared" ref="P130:R130" si="59">SUM(P122:P129)</f>
        <v>0</v>
      </c>
      <c r="Q130" s="84">
        <f t="shared" si="59"/>
        <v>0</v>
      </c>
      <c r="R130" s="84">
        <f t="shared" si="59"/>
        <v>0</v>
      </c>
      <c r="S130" s="498" t="s">
        <v>237</v>
      </c>
      <c r="T130" s="499"/>
      <c r="U130" s="499"/>
      <c r="V130" s="499"/>
      <c r="W130" s="500"/>
      <c r="X130" s="501">
        <f>P130/J130</f>
        <v>0</v>
      </c>
      <c r="Y130" s="502"/>
      <c r="Z130" s="503"/>
    </row>
    <row r="131" spans="1:28" ht="24.75" customHeight="1" x14ac:dyDescent="0.25">
      <c r="A131" s="492" t="s">
        <v>124</v>
      </c>
      <c r="B131" s="493"/>
      <c r="C131" s="493"/>
      <c r="D131" s="493"/>
      <c r="E131" s="493"/>
      <c r="F131" s="493"/>
      <c r="G131" s="493"/>
      <c r="H131" s="493"/>
      <c r="I131" s="493"/>
      <c r="J131" s="493"/>
      <c r="K131" s="493"/>
      <c r="L131" s="493"/>
      <c r="M131" s="493"/>
      <c r="N131" s="493"/>
      <c r="O131" s="493"/>
      <c r="P131" s="493"/>
      <c r="Q131" s="493"/>
      <c r="R131" s="493"/>
      <c r="S131" s="493"/>
      <c r="T131" s="493"/>
      <c r="U131" s="493"/>
      <c r="V131" s="493"/>
      <c r="W131" s="493"/>
      <c r="X131" s="493"/>
      <c r="Y131" s="493"/>
      <c r="Z131" s="494"/>
    </row>
    <row r="132" spans="1:28" ht="55.5" customHeight="1" x14ac:dyDescent="0.25">
      <c r="A132" s="16">
        <v>1</v>
      </c>
      <c r="B132" s="333" t="s">
        <v>125</v>
      </c>
      <c r="C132" s="334"/>
      <c r="D132" s="334"/>
      <c r="E132" s="334"/>
      <c r="F132" s="334"/>
      <c r="G132" s="335"/>
      <c r="H132" s="11">
        <v>2</v>
      </c>
      <c r="I132" s="16">
        <v>8</v>
      </c>
      <c r="J132" s="68">
        <f t="shared" ref="J132:J137" si="60">H132*I132</f>
        <v>16</v>
      </c>
      <c r="K132" s="3"/>
      <c r="L132" s="3"/>
      <c r="M132" s="3"/>
      <c r="N132" s="3"/>
      <c r="O132" s="3"/>
      <c r="P132" s="73">
        <f t="shared" ref="P132:P137" si="61">(IF(K132="P",(J132*100%),0))+(IF(L132="P",(J132*75%),0))+(IF(M132="P",(J132*50%),0))+(IF(N132="P",(J132*25%),0))+(IF(O132="P",(J132*0%),0))</f>
        <v>0</v>
      </c>
      <c r="Q132" s="100">
        <f t="shared" ref="Q132:Q137" si="62">(IF(K132="P",100%,
    IF(L132="P",75%,
    IF(M132="P",50%,
    IF(N132="P",25%,
    IF(O132="P",0%))))))*J132</f>
        <v>0</v>
      </c>
      <c r="R132" s="100">
        <f t="shared" ref="R132:R137" si="63">IF(COUNTA(K132:O132)=0,0,J132)</f>
        <v>0</v>
      </c>
      <c r="S132" s="333"/>
      <c r="T132" s="335"/>
      <c r="U132" s="359"/>
      <c r="V132" s="360"/>
      <c r="W132" s="361"/>
      <c r="X132" s="359"/>
      <c r="Y132" s="360"/>
      <c r="Z132" s="361"/>
    </row>
    <row r="133" spans="1:28" ht="55.5" customHeight="1" x14ac:dyDescent="0.25">
      <c r="A133" s="16">
        <v>2</v>
      </c>
      <c r="B133" s="333" t="s">
        <v>126</v>
      </c>
      <c r="C133" s="334"/>
      <c r="D133" s="334"/>
      <c r="E133" s="334"/>
      <c r="F133" s="334"/>
      <c r="G133" s="335"/>
      <c r="H133" s="11">
        <v>2</v>
      </c>
      <c r="I133" s="16">
        <v>8</v>
      </c>
      <c r="J133" s="68">
        <f t="shared" si="60"/>
        <v>16</v>
      </c>
      <c r="K133" s="3"/>
      <c r="L133" s="3"/>
      <c r="M133" s="3"/>
      <c r="N133" s="3"/>
      <c r="O133" s="3"/>
      <c r="P133" s="73">
        <f t="shared" si="61"/>
        <v>0</v>
      </c>
      <c r="Q133" s="100">
        <f t="shared" si="62"/>
        <v>0</v>
      </c>
      <c r="R133" s="100">
        <f t="shared" si="63"/>
        <v>0</v>
      </c>
      <c r="S133" s="333"/>
      <c r="T133" s="335"/>
      <c r="U133" s="359"/>
      <c r="V133" s="360"/>
      <c r="W133" s="361"/>
      <c r="X133" s="359"/>
      <c r="Y133" s="360"/>
      <c r="Z133" s="361"/>
    </row>
    <row r="134" spans="1:28" ht="216.75" customHeight="1" x14ac:dyDescent="0.25">
      <c r="A134" s="16">
        <v>3</v>
      </c>
      <c r="B134" s="333" t="s">
        <v>217</v>
      </c>
      <c r="C134" s="334"/>
      <c r="D134" s="334"/>
      <c r="E134" s="334"/>
      <c r="F134" s="334"/>
      <c r="G134" s="335"/>
      <c r="H134" s="16">
        <v>2</v>
      </c>
      <c r="I134" s="16">
        <v>10</v>
      </c>
      <c r="J134" s="68">
        <f t="shared" si="60"/>
        <v>20</v>
      </c>
      <c r="K134" s="3"/>
      <c r="L134" s="3"/>
      <c r="M134" s="3"/>
      <c r="N134" s="3"/>
      <c r="O134" s="3"/>
      <c r="P134" s="73">
        <f t="shared" si="61"/>
        <v>0</v>
      </c>
      <c r="Q134" s="100">
        <f t="shared" si="62"/>
        <v>0</v>
      </c>
      <c r="R134" s="100">
        <f t="shared" si="63"/>
        <v>0</v>
      </c>
      <c r="S134" s="333"/>
      <c r="T134" s="335"/>
      <c r="U134" s="359"/>
      <c r="V134" s="360"/>
      <c r="W134" s="361"/>
      <c r="X134" s="359"/>
      <c r="Y134" s="360"/>
      <c r="Z134" s="361"/>
    </row>
    <row r="135" spans="1:28" ht="55.5" customHeight="1" x14ac:dyDescent="0.25">
      <c r="A135" s="16">
        <v>4</v>
      </c>
      <c r="B135" s="333" t="s">
        <v>127</v>
      </c>
      <c r="C135" s="334"/>
      <c r="D135" s="334"/>
      <c r="E135" s="334"/>
      <c r="F135" s="334"/>
      <c r="G135" s="335"/>
      <c r="H135" s="16">
        <v>2</v>
      </c>
      <c r="I135" s="16">
        <v>7</v>
      </c>
      <c r="J135" s="68">
        <f t="shared" si="60"/>
        <v>14</v>
      </c>
      <c r="K135" s="3"/>
      <c r="L135" s="3"/>
      <c r="M135" s="3"/>
      <c r="N135" s="3"/>
      <c r="O135" s="3"/>
      <c r="P135" s="73">
        <f t="shared" si="61"/>
        <v>0</v>
      </c>
      <c r="Q135" s="100">
        <f t="shared" si="62"/>
        <v>0</v>
      </c>
      <c r="R135" s="100">
        <f t="shared" si="63"/>
        <v>0</v>
      </c>
      <c r="S135" s="333"/>
      <c r="T135" s="335"/>
      <c r="U135" s="359"/>
      <c r="V135" s="360"/>
      <c r="W135" s="361"/>
      <c r="X135" s="359"/>
      <c r="Y135" s="360"/>
      <c r="Z135" s="361"/>
    </row>
    <row r="136" spans="1:28" ht="55.5" customHeight="1" x14ac:dyDescent="0.25">
      <c r="A136" s="16">
        <v>5</v>
      </c>
      <c r="B136" s="333" t="s">
        <v>128</v>
      </c>
      <c r="C136" s="334"/>
      <c r="D136" s="334"/>
      <c r="E136" s="334"/>
      <c r="F136" s="334"/>
      <c r="G136" s="335"/>
      <c r="H136" s="16">
        <v>1</v>
      </c>
      <c r="I136" s="16">
        <v>7</v>
      </c>
      <c r="J136" s="68">
        <f t="shared" si="60"/>
        <v>7</v>
      </c>
      <c r="K136" s="3"/>
      <c r="L136" s="3"/>
      <c r="M136" s="3"/>
      <c r="N136" s="3"/>
      <c r="O136" s="3"/>
      <c r="P136" s="73">
        <f t="shared" si="61"/>
        <v>0</v>
      </c>
      <c r="Q136" s="100">
        <f t="shared" si="62"/>
        <v>0</v>
      </c>
      <c r="R136" s="100">
        <f t="shared" si="63"/>
        <v>0</v>
      </c>
      <c r="S136" s="333"/>
      <c r="T136" s="335"/>
      <c r="U136" s="359"/>
      <c r="V136" s="360"/>
      <c r="W136" s="361"/>
      <c r="X136" s="359"/>
      <c r="Y136" s="360"/>
      <c r="Z136" s="361"/>
    </row>
    <row r="137" spans="1:28" ht="55.5" customHeight="1" x14ac:dyDescent="0.25">
      <c r="A137" s="16">
        <v>6</v>
      </c>
      <c r="B137" s="333" t="s">
        <v>129</v>
      </c>
      <c r="C137" s="334"/>
      <c r="D137" s="334"/>
      <c r="E137" s="334"/>
      <c r="F137" s="334"/>
      <c r="G137" s="335"/>
      <c r="H137" s="16">
        <v>1</v>
      </c>
      <c r="I137" s="16">
        <v>7</v>
      </c>
      <c r="J137" s="68">
        <f t="shared" si="60"/>
        <v>7</v>
      </c>
      <c r="K137" s="3"/>
      <c r="L137" s="3"/>
      <c r="M137" s="3"/>
      <c r="N137" s="3"/>
      <c r="O137" s="3"/>
      <c r="P137" s="73">
        <f t="shared" si="61"/>
        <v>0</v>
      </c>
      <c r="Q137" s="100">
        <f t="shared" si="62"/>
        <v>0</v>
      </c>
      <c r="R137" s="100">
        <f t="shared" si="63"/>
        <v>0</v>
      </c>
      <c r="S137" s="333"/>
      <c r="T137" s="335"/>
      <c r="U137" s="359"/>
      <c r="V137" s="360"/>
      <c r="W137" s="361"/>
      <c r="X137" s="359"/>
      <c r="Y137" s="360"/>
      <c r="Z137" s="361"/>
    </row>
    <row r="138" spans="1:28" ht="48" customHeight="1" x14ac:dyDescent="0.25">
      <c r="A138" s="507" t="s">
        <v>130</v>
      </c>
      <c r="B138" s="508"/>
      <c r="C138" s="508"/>
      <c r="D138" s="508"/>
      <c r="E138" s="508"/>
      <c r="F138" s="508"/>
      <c r="G138" s="509"/>
      <c r="H138" s="510" t="s">
        <v>236</v>
      </c>
      <c r="I138" s="510"/>
      <c r="J138" s="83">
        <f>SUM(J132:J137)</f>
        <v>80</v>
      </c>
      <c r="K138" s="511" t="s">
        <v>234</v>
      </c>
      <c r="L138" s="512"/>
      <c r="M138" s="512"/>
      <c r="N138" s="512"/>
      <c r="O138" s="513"/>
      <c r="P138" s="83">
        <f t="shared" ref="P138:R138" si="64">SUM(P132:P137)</f>
        <v>0</v>
      </c>
      <c r="Q138" s="83">
        <f t="shared" si="64"/>
        <v>0</v>
      </c>
      <c r="R138" s="83">
        <f t="shared" si="64"/>
        <v>0</v>
      </c>
      <c r="S138" s="514" t="s">
        <v>237</v>
      </c>
      <c r="T138" s="515"/>
      <c r="U138" s="515"/>
      <c r="V138" s="515"/>
      <c r="W138" s="516"/>
      <c r="X138" s="517">
        <f>P138/J138</f>
        <v>0</v>
      </c>
      <c r="Y138" s="518"/>
      <c r="Z138" s="519"/>
    </row>
    <row r="139" spans="1:28" ht="24.75" customHeight="1" x14ac:dyDescent="0.25">
      <c r="A139" s="504" t="s">
        <v>131</v>
      </c>
      <c r="B139" s="505"/>
      <c r="C139" s="505"/>
      <c r="D139" s="505"/>
      <c r="E139" s="505"/>
      <c r="F139" s="505"/>
      <c r="G139" s="505"/>
      <c r="H139" s="505"/>
      <c r="I139" s="505"/>
      <c r="J139" s="505"/>
      <c r="K139" s="505"/>
      <c r="L139" s="505"/>
      <c r="M139" s="505"/>
      <c r="N139" s="505"/>
      <c r="O139" s="505"/>
      <c r="P139" s="505"/>
      <c r="Q139" s="505"/>
      <c r="R139" s="505"/>
      <c r="S139" s="505"/>
      <c r="T139" s="505"/>
      <c r="U139" s="505"/>
      <c r="V139" s="505"/>
      <c r="W139" s="505"/>
      <c r="X139" s="505"/>
      <c r="Y139" s="505"/>
      <c r="Z139" s="506"/>
    </row>
    <row r="140" spans="1:28" ht="55.5" customHeight="1" x14ac:dyDescent="0.25">
      <c r="A140" s="16">
        <v>1</v>
      </c>
      <c r="B140" s="401" t="s">
        <v>132</v>
      </c>
      <c r="C140" s="402"/>
      <c r="D140" s="402"/>
      <c r="E140" s="402"/>
      <c r="F140" s="402"/>
      <c r="G140" s="403"/>
      <c r="H140" s="16">
        <v>2</v>
      </c>
      <c r="I140" s="16">
        <v>4</v>
      </c>
      <c r="J140" s="68">
        <f t="shared" ref="J140:J149" si="65">H140*I140</f>
        <v>8</v>
      </c>
      <c r="K140" s="3"/>
      <c r="L140" s="3"/>
      <c r="M140" s="3"/>
      <c r="N140" s="3"/>
      <c r="O140" s="3"/>
      <c r="P140" s="73">
        <f t="shared" ref="P140:P149" si="66">(IF(K140="P",(J140*100%),0))+(IF(L140="P",(J140*75%),0))+(IF(M140="P",(J140*50%),0))+(IF(N140="P",(J140*25%),0))+(IF(O140="P",(J140*0%),0))</f>
        <v>0</v>
      </c>
      <c r="Q140" s="100">
        <f t="shared" ref="Q140:Q149" si="67">(IF(K140="P",100%,
    IF(L140="P",75%,
    IF(M140="P",50%,
    IF(N140="P",25%,
    IF(O140="P",0%))))))*J140</f>
        <v>0</v>
      </c>
      <c r="R140" s="100">
        <f t="shared" ref="R140:R149" si="68">IF(COUNTA(K140:O140)=0,0,J140)</f>
        <v>0</v>
      </c>
      <c r="S140" s="333"/>
      <c r="T140" s="335"/>
      <c r="U140" s="359"/>
      <c r="V140" s="360"/>
      <c r="W140" s="361"/>
      <c r="X140" s="359"/>
      <c r="Y140" s="360"/>
      <c r="Z140" s="361"/>
    </row>
    <row r="141" spans="1:28" ht="55.5" customHeight="1" x14ac:dyDescent="0.25">
      <c r="A141" s="16">
        <v>2</v>
      </c>
      <c r="B141" s="401" t="s">
        <v>133</v>
      </c>
      <c r="C141" s="402"/>
      <c r="D141" s="402"/>
      <c r="E141" s="402"/>
      <c r="F141" s="402"/>
      <c r="G141" s="403"/>
      <c r="H141" s="16">
        <v>1</v>
      </c>
      <c r="I141" s="16">
        <v>2</v>
      </c>
      <c r="J141" s="68">
        <f t="shared" si="65"/>
        <v>2</v>
      </c>
      <c r="K141" s="3"/>
      <c r="L141" s="3"/>
      <c r="M141" s="3"/>
      <c r="N141" s="3"/>
      <c r="O141" s="3"/>
      <c r="P141" s="73">
        <f t="shared" si="66"/>
        <v>0</v>
      </c>
      <c r="Q141" s="100">
        <f t="shared" si="67"/>
        <v>0</v>
      </c>
      <c r="R141" s="100">
        <f t="shared" si="68"/>
        <v>0</v>
      </c>
      <c r="S141" s="333"/>
      <c r="T141" s="335"/>
      <c r="U141" s="359"/>
      <c r="V141" s="360"/>
      <c r="W141" s="361"/>
      <c r="X141" s="359"/>
      <c r="Y141" s="360"/>
      <c r="Z141" s="361"/>
    </row>
    <row r="142" spans="1:28" ht="55.5" customHeight="1" x14ac:dyDescent="0.25">
      <c r="A142" s="16">
        <v>3</v>
      </c>
      <c r="B142" s="401" t="s">
        <v>134</v>
      </c>
      <c r="C142" s="402"/>
      <c r="D142" s="402"/>
      <c r="E142" s="402"/>
      <c r="F142" s="402"/>
      <c r="G142" s="403"/>
      <c r="H142" s="16">
        <v>2</v>
      </c>
      <c r="I142" s="16">
        <v>5</v>
      </c>
      <c r="J142" s="68">
        <f t="shared" si="65"/>
        <v>10</v>
      </c>
      <c r="K142" s="3"/>
      <c r="L142" s="3"/>
      <c r="M142" s="3"/>
      <c r="N142" s="3"/>
      <c r="O142" s="3"/>
      <c r="P142" s="73">
        <f t="shared" si="66"/>
        <v>0</v>
      </c>
      <c r="Q142" s="100">
        <f t="shared" si="67"/>
        <v>0</v>
      </c>
      <c r="R142" s="100">
        <f t="shared" si="68"/>
        <v>0</v>
      </c>
      <c r="S142" s="333"/>
      <c r="T142" s="335"/>
      <c r="U142" s="359"/>
      <c r="V142" s="360"/>
      <c r="W142" s="361"/>
      <c r="X142" s="359"/>
      <c r="Y142" s="360"/>
      <c r="Z142" s="361"/>
    </row>
    <row r="143" spans="1:28" ht="55.5" customHeight="1" x14ac:dyDescent="0.25">
      <c r="A143" s="16">
        <v>4</v>
      </c>
      <c r="B143" s="401" t="s">
        <v>135</v>
      </c>
      <c r="C143" s="402"/>
      <c r="D143" s="402"/>
      <c r="E143" s="402"/>
      <c r="F143" s="402"/>
      <c r="G143" s="403"/>
      <c r="H143" s="16">
        <v>1</v>
      </c>
      <c r="I143" s="16">
        <v>3</v>
      </c>
      <c r="J143" s="68">
        <f t="shared" si="65"/>
        <v>3</v>
      </c>
      <c r="K143" s="3"/>
      <c r="L143" s="3"/>
      <c r="M143" s="3"/>
      <c r="N143" s="3"/>
      <c r="O143" s="3"/>
      <c r="P143" s="73">
        <f t="shared" si="66"/>
        <v>0</v>
      </c>
      <c r="Q143" s="100">
        <f t="shared" si="67"/>
        <v>0</v>
      </c>
      <c r="R143" s="100">
        <f t="shared" si="68"/>
        <v>0</v>
      </c>
      <c r="S143" s="333"/>
      <c r="T143" s="335"/>
      <c r="U143" s="359"/>
      <c r="V143" s="360"/>
      <c r="W143" s="361"/>
      <c r="X143" s="359"/>
      <c r="Y143" s="360"/>
      <c r="Z143" s="361"/>
    </row>
    <row r="144" spans="1:28" ht="55.5" customHeight="1" x14ac:dyDescent="0.25">
      <c r="A144" s="16">
        <v>5</v>
      </c>
      <c r="B144" s="401" t="s">
        <v>136</v>
      </c>
      <c r="C144" s="402"/>
      <c r="D144" s="402"/>
      <c r="E144" s="402"/>
      <c r="F144" s="402"/>
      <c r="G144" s="403"/>
      <c r="H144" s="16">
        <v>1</v>
      </c>
      <c r="I144" s="16">
        <v>3</v>
      </c>
      <c r="J144" s="68">
        <f t="shared" si="65"/>
        <v>3</v>
      </c>
      <c r="K144" s="3"/>
      <c r="L144" s="3"/>
      <c r="M144" s="3"/>
      <c r="N144" s="3"/>
      <c r="O144" s="3"/>
      <c r="P144" s="73">
        <f t="shared" si="66"/>
        <v>0</v>
      </c>
      <c r="Q144" s="100">
        <f t="shared" si="67"/>
        <v>0</v>
      </c>
      <c r="R144" s="100">
        <f t="shared" si="68"/>
        <v>0</v>
      </c>
      <c r="S144" s="333"/>
      <c r="T144" s="335"/>
      <c r="U144" s="359"/>
      <c r="V144" s="360"/>
      <c r="W144" s="361"/>
      <c r="X144" s="359"/>
      <c r="Y144" s="360"/>
      <c r="Z144" s="361"/>
    </row>
    <row r="145" spans="1:26" ht="55.5" customHeight="1" x14ac:dyDescent="0.25">
      <c r="A145" s="16">
        <v>6</v>
      </c>
      <c r="B145" s="401" t="s">
        <v>137</v>
      </c>
      <c r="C145" s="402"/>
      <c r="D145" s="402"/>
      <c r="E145" s="402"/>
      <c r="F145" s="402"/>
      <c r="G145" s="403"/>
      <c r="H145" s="16">
        <v>1</v>
      </c>
      <c r="I145" s="16">
        <v>3</v>
      </c>
      <c r="J145" s="68">
        <f t="shared" si="65"/>
        <v>3</v>
      </c>
      <c r="K145" s="3"/>
      <c r="L145" s="3"/>
      <c r="M145" s="3"/>
      <c r="N145" s="3"/>
      <c r="O145" s="3"/>
      <c r="P145" s="73">
        <f t="shared" si="66"/>
        <v>0</v>
      </c>
      <c r="Q145" s="100">
        <f t="shared" si="67"/>
        <v>0</v>
      </c>
      <c r="R145" s="100">
        <f t="shared" si="68"/>
        <v>0</v>
      </c>
      <c r="S145" s="333"/>
      <c r="T145" s="335"/>
      <c r="U145" s="359"/>
      <c r="V145" s="360"/>
      <c r="W145" s="361"/>
      <c r="X145" s="359"/>
      <c r="Y145" s="360"/>
      <c r="Z145" s="361"/>
    </row>
    <row r="146" spans="1:26" ht="55.5" customHeight="1" x14ac:dyDescent="0.25">
      <c r="A146" s="16">
        <v>7</v>
      </c>
      <c r="B146" s="401" t="s">
        <v>138</v>
      </c>
      <c r="C146" s="402"/>
      <c r="D146" s="402"/>
      <c r="E146" s="402"/>
      <c r="F146" s="402"/>
      <c r="G146" s="403"/>
      <c r="H146" s="11">
        <v>1</v>
      </c>
      <c r="I146" s="11">
        <v>4</v>
      </c>
      <c r="J146" s="68">
        <f t="shared" si="65"/>
        <v>4</v>
      </c>
      <c r="K146" s="3"/>
      <c r="L146" s="3"/>
      <c r="M146" s="3"/>
      <c r="N146" s="3"/>
      <c r="O146" s="3"/>
      <c r="P146" s="73">
        <f t="shared" si="66"/>
        <v>0</v>
      </c>
      <c r="Q146" s="100">
        <f t="shared" si="67"/>
        <v>0</v>
      </c>
      <c r="R146" s="100">
        <f t="shared" si="68"/>
        <v>0</v>
      </c>
      <c r="S146" s="333"/>
      <c r="T146" s="335"/>
      <c r="U146" s="359"/>
      <c r="V146" s="360"/>
      <c r="W146" s="361"/>
      <c r="X146" s="359"/>
      <c r="Y146" s="360"/>
      <c r="Z146" s="361"/>
    </row>
    <row r="147" spans="1:26" ht="55.5" customHeight="1" x14ac:dyDescent="0.25">
      <c r="A147" s="16">
        <v>8</v>
      </c>
      <c r="B147" s="401" t="s">
        <v>139</v>
      </c>
      <c r="C147" s="402"/>
      <c r="D147" s="402"/>
      <c r="E147" s="402"/>
      <c r="F147" s="402"/>
      <c r="G147" s="403"/>
      <c r="H147" s="11">
        <v>1</v>
      </c>
      <c r="I147" s="11">
        <v>4</v>
      </c>
      <c r="J147" s="68">
        <f t="shared" si="65"/>
        <v>4</v>
      </c>
      <c r="K147" s="3"/>
      <c r="L147" s="3"/>
      <c r="M147" s="3"/>
      <c r="N147" s="3"/>
      <c r="O147" s="3"/>
      <c r="P147" s="73">
        <f t="shared" si="66"/>
        <v>0</v>
      </c>
      <c r="Q147" s="100">
        <f t="shared" si="67"/>
        <v>0</v>
      </c>
      <c r="R147" s="100">
        <f t="shared" si="68"/>
        <v>0</v>
      </c>
      <c r="S147" s="333"/>
      <c r="T147" s="335"/>
      <c r="U147" s="359"/>
      <c r="V147" s="360"/>
      <c r="W147" s="361"/>
      <c r="X147" s="359"/>
      <c r="Y147" s="360"/>
      <c r="Z147" s="361"/>
    </row>
    <row r="148" spans="1:26" ht="130.5" customHeight="1" x14ac:dyDescent="0.25">
      <c r="A148" s="16">
        <v>9</v>
      </c>
      <c r="B148" s="401" t="s">
        <v>218</v>
      </c>
      <c r="C148" s="402"/>
      <c r="D148" s="402"/>
      <c r="E148" s="402"/>
      <c r="F148" s="402"/>
      <c r="G148" s="403"/>
      <c r="H148" s="11">
        <v>2</v>
      </c>
      <c r="I148" s="11">
        <v>5</v>
      </c>
      <c r="J148" s="68">
        <f t="shared" si="65"/>
        <v>10</v>
      </c>
      <c r="K148" s="3"/>
      <c r="L148" s="3"/>
      <c r="M148" s="3"/>
      <c r="N148" s="3"/>
      <c r="O148" s="3"/>
      <c r="P148" s="73">
        <f t="shared" si="66"/>
        <v>0</v>
      </c>
      <c r="Q148" s="100">
        <f t="shared" si="67"/>
        <v>0</v>
      </c>
      <c r="R148" s="100">
        <f t="shared" si="68"/>
        <v>0</v>
      </c>
      <c r="S148" s="333"/>
      <c r="T148" s="335"/>
      <c r="U148" s="359"/>
      <c r="V148" s="360"/>
      <c r="W148" s="361"/>
      <c r="X148" s="359"/>
      <c r="Y148" s="360"/>
      <c r="Z148" s="361"/>
    </row>
    <row r="149" spans="1:26" ht="54.75" customHeight="1" x14ac:dyDescent="0.25">
      <c r="A149" s="16">
        <v>10</v>
      </c>
      <c r="B149" s="401" t="s">
        <v>140</v>
      </c>
      <c r="C149" s="402"/>
      <c r="D149" s="402"/>
      <c r="E149" s="402"/>
      <c r="F149" s="402"/>
      <c r="G149" s="403"/>
      <c r="H149" s="16">
        <v>1</v>
      </c>
      <c r="I149" s="16">
        <v>3</v>
      </c>
      <c r="J149" s="68">
        <f t="shared" si="65"/>
        <v>3</v>
      </c>
      <c r="K149" s="3"/>
      <c r="L149" s="3"/>
      <c r="M149" s="3"/>
      <c r="N149" s="3"/>
      <c r="O149" s="3"/>
      <c r="P149" s="73">
        <f t="shared" si="66"/>
        <v>0</v>
      </c>
      <c r="Q149" s="100">
        <f t="shared" si="67"/>
        <v>0</v>
      </c>
      <c r="R149" s="100">
        <f t="shared" si="68"/>
        <v>0</v>
      </c>
      <c r="S149" s="333"/>
      <c r="T149" s="335"/>
      <c r="U149" s="359"/>
      <c r="V149" s="360"/>
      <c r="W149" s="361"/>
      <c r="X149" s="359"/>
      <c r="Y149" s="360"/>
      <c r="Z149" s="361"/>
    </row>
    <row r="150" spans="1:26" ht="48" customHeight="1" x14ac:dyDescent="0.25">
      <c r="A150" s="520" t="s">
        <v>141</v>
      </c>
      <c r="B150" s="521"/>
      <c r="C150" s="521"/>
      <c r="D150" s="521"/>
      <c r="E150" s="521"/>
      <c r="F150" s="521"/>
      <c r="G150" s="522"/>
      <c r="H150" s="523" t="s">
        <v>236</v>
      </c>
      <c r="I150" s="523"/>
      <c r="J150" s="88">
        <f>SUM(J140:J149)</f>
        <v>50</v>
      </c>
      <c r="K150" s="524" t="s">
        <v>234</v>
      </c>
      <c r="L150" s="525"/>
      <c r="M150" s="525"/>
      <c r="N150" s="525"/>
      <c r="O150" s="526"/>
      <c r="P150" s="88">
        <f t="shared" ref="P150:R150" si="69">SUM(P140:P149)</f>
        <v>0</v>
      </c>
      <c r="Q150" s="88">
        <f t="shared" si="69"/>
        <v>0</v>
      </c>
      <c r="R150" s="88">
        <f t="shared" si="69"/>
        <v>0</v>
      </c>
      <c r="S150" s="527" t="s">
        <v>237</v>
      </c>
      <c r="T150" s="528"/>
      <c r="U150" s="528"/>
      <c r="V150" s="528"/>
      <c r="W150" s="529"/>
      <c r="X150" s="530">
        <f>P150/J150</f>
        <v>0</v>
      </c>
      <c r="Y150" s="531"/>
      <c r="Z150" s="532"/>
    </row>
    <row r="151" spans="1:26" ht="24.75" customHeight="1" x14ac:dyDescent="0.25">
      <c r="A151" s="533" t="s">
        <v>142</v>
      </c>
      <c r="B151" s="534"/>
      <c r="C151" s="534"/>
      <c r="D151" s="534"/>
      <c r="E151" s="534"/>
      <c r="F151" s="534"/>
      <c r="G151" s="534"/>
      <c r="H151" s="534"/>
      <c r="I151" s="534"/>
      <c r="J151" s="534"/>
      <c r="K151" s="534"/>
      <c r="L151" s="534"/>
      <c r="M151" s="534"/>
      <c r="N151" s="534"/>
      <c r="O151" s="534"/>
      <c r="P151" s="534"/>
      <c r="Q151" s="534"/>
      <c r="R151" s="534"/>
      <c r="S151" s="534"/>
      <c r="T151" s="534"/>
      <c r="U151" s="534"/>
      <c r="V151" s="534"/>
      <c r="W151" s="534"/>
      <c r="X151" s="534"/>
      <c r="Y151" s="534"/>
      <c r="Z151" s="535"/>
    </row>
    <row r="152" spans="1:26" ht="54.75" customHeight="1" x14ac:dyDescent="0.25">
      <c r="A152" s="16">
        <v>1</v>
      </c>
      <c r="B152" s="333" t="s">
        <v>143</v>
      </c>
      <c r="C152" s="334"/>
      <c r="D152" s="334"/>
      <c r="E152" s="334"/>
      <c r="F152" s="334"/>
      <c r="G152" s="335"/>
      <c r="H152" s="16">
        <v>1</v>
      </c>
      <c r="I152" s="16">
        <v>3</v>
      </c>
      <c r="J152" s="68">
        <f t="shared" ref="J152:J166" si="70">H152*I152</f>
        <v>3</v>
      </c>
      <c r="K152" s="3"/>
      <c r="L152" s="3"/>
      <c r="M152" s="3"/>
      <c r="N152" s="3"/>
      <c r="O152" s="3"/>
      <c r="P152" s="73">
        <f t="shared" ref="P152:P166" si="71">(IF(K152="P",(J152*100%),0))+(IF(L152="P",(J152*75%),0))+(IF(M152="P",(J152*50%),0))+(IF(N152="P",(J152*25%),0))+(IF(O152="P",(J152*0%),0))</f>
        <v>0</v>
      </c>
      <c r="Q152" s="100">
        <f t="shared" ref="Q152:Q166" si="72">(IF(K152="P",100%,
    IF(L152="P",75%,
    IF(M152="P",50%,
    IF(N152="P",25%,
    IF(O152="P",0%))))))*J152</f>
        <v>0</v>
      </c>
      <c r="R152" s="100">
        <f t="shared" ref="R152:R166" si="73">IF(COUNTA(K152:O152)=0,0,J152)</f>
        <v>0</v>
      </c>
      <c r="S152" s="333"/>
      <c r="T152" s="335"/>
      <c r="U152" s="359"/>
      <c r="V152" s="360"/>
      <c r="W152" s="361"/>
      <c r="X152" s="359"/>
      <c r="Y152" s="360"/>
      <c r="Z152" s="361"/>
    </row>
    <row r="153" spans="1:26" ht="54.75" customHeight="1" x14ac:dyDescent="0.25">
      <c r="A153" s="16">
        <v>2</v>
      </c>
      <c r="B153" s="333" t="s">
        <v>144</v>
      </c>
      <c r="C153" s="334"/>
      <c r="D153" s="334"/>
      <c r="E153" s="334"/>
      <c r="F153" s="334"/>
      <c r="G153" s="335"/>
      <c r="H153" s="16">
        <v>1</v>
      </c>
      <c r="I153" s="16">
        <v>3</v>
      </c>
      <c r="J153" s="68">
        <f t="shared" si="70"/>
        <v>3</v>
      </c>
      <c r="K153" s="3"/>
      <c r="L153" s="3"/>
      <c r="M153" s="3"/>
      <c r="N153" s="3"/>
      <c r="O153" s="3"/>
      <c r="P153" s="73">
        <f t="shared" si="71"/>
        <v>0</v>
      </c>
      <c r="Q153" s="100">
        <f t="shared" si="72"/>
        <v>0</v>
      </c>
      <c r="R153" s="100">
        <f t="shared" si="73"/>
        <v>0</v>
      </c>
      <c r="S153" s="333"/>
      <c r="T153" s="335"/>
      <c r="U153" s="359"/>
      <c r="V153" s="360"/>
      <c r="W153" s="361"/>
      <c r="X153" s="359"/>
      <c r="Y153" s="360"/>
      <c r="Z153" s="361"/>
    </row>
    <row r="154" spans="1:26" ht="54.75" customHeight="1" x14ac:dyDescent="0.25">
      <c r="A154" s="16">
        <v>3</v>
      </c>
      <c r="B154" s="333" t="s">
        <v>145</v>
      </c>
      <c r="C154" s="334"/>
      <c r="D154" s="334"/>
      <c r="E154" s="334"/>
      <c r="F154" s="334"/>
      <c r="G154" s="335"/>
      <c r="H154" s="16">
        <v>1</v>
      </c>
      <c r="I154" s="16">
        <v>3</v>
      </c>
      <c r="J154" s="68">
        <f t="shared" si="70"/>
        <v>3</v>
      </c>
      <c r="K154" s="3"/>
      <c r="L154" s="3"/>
      <c r="M154" s="3"/>
      <c r="N154" s="3"/>
      <c r="O154" s="3"/>
      <c r="P154" s="73">
        <f t="shared" si="71"/>
        <v>0</v>
      </c>
      <c r="Q154" s="100">
        <f t="shared" si="72"/>
        <v>0</v>
      </c>
      <c r="R154" s="100">
        <f t="shared" si="73"/>
        <v>0</v>
      </c>
      <c r="S154" s="333"/>
      <c r="T154" s="335"/>
      <c r="U154" s="359"/>
      <c r="V154" s="360"/>
      <c r="W154" s="361"/>
      <c r="X154" s="359"/>
      <c r="Y154" s="360"/>
      <c r="Z154" s="361"/>
    </row>
    <row r="155" spans="1:26" ht="171.75" customHeight="1" x14ac:dyDescent="0.25">
      <c r="A155" s="16">
        <v>4</v>
      </c>
      <c r="B155" s="333" t="s">
        <v>219</v>
      </c>
      <c r="C155" s="334"/>
      <c r="D155" s="334"/>
      <c r="E155" s="334"/>
      <c r="F155" s="334"/>
      <c r="G155" s="335"/>
      <c r="H155" s="16">
        <v>1</v>
      </c>
      <c r="I155" s="16">
        <v>4</v>
      </c>
      <c r="J155" s="68">
        <f t="shared" si="70"/>
        <v>4</v>
      </c>
      <c r="K155" s="3"/>
      <c r="L155" s="3"/>
      <c r="M155" s="3"/>
      <c r="N155" s="3"/>
      <c r="O155" s="3"/>
      <c r="P155" s="73">
        <f t="shared" si="71"/>
        <v>0</v>
      </c>
      <c r="Q155" s="100">
        <f t="shared" si="72"/>
        <v>0</v>
      </c>
      <c r="R155" s="100">
        <f t="shared" si="73"/>
        <v>0</v>
      </c>
      <c r="S155" s="333"/>
      <c r="T155" s="335"/>
      <c r="U155" s="359"/>
      <c r="V155" s="360"/>
      <c r="W155" s="361"/>
      <c r="X155" s="359"/>
      <c r="Y155" s="360"/>
      <c r="Z155" s="361"/>
    </row>
    <row r="156" spans="1:26" ht="54.75" customHeight="1" x14ac:dyDescent="0.25">
      <c r="A156" s="16">
        <v>5</v>
      </c>
      <c r="B156" s="333" t="s">
        <v>146</v>
      </c>
      <c r="C156" s="334"/>
      <c r="D156" s="334"/>
      <c r="E156" s="334"/>
      <c r="F156" s="334"/>
      <c r="G156" s="335"/>
      <c r="H156" s="16">
        <v>1</v>
      </c>
      <c r="I156" s="16">
        <v>3</v>
      </c>
      <c r="J156" s="68">
        <f t="shared" si="70"/>
        <v>3</v>
      </c>
      <c r="K156" s="3"/>
      <c r="L156" s="3"/>
      <c r="M156" s="3"/>
      <c r="N156" s="3"/>
      <c r="O156" s="3"/>
      <c r="P156" s="73">
        <f t="shared" si="71"/>
        <v>0</v>
      </c>
      <c r="Q156" s="100">
        <f t="shared" si="72"/>
        <v>0</v>
      </c>
      <c r="R156" s="100">
        <f t="shared" si="73"/>
        <v>0</v>
      </c>
      <c r="S156" s="333"/>
      <c r="T156" s="335"/>
      <c r="U156" s="359"/>
      <c r="V156" s="360"/>
      <c r="W156" s="361"/>
      <c r="X156" s="359"/>
      <c r="Y156" s="360"/>
      <c r="Z156" s="361"/>
    </row>
    <row r="157" spans="1:26" ht="54.75" customHeight="1" x14ac:dyDescent="0.25">
      <c r="A157" s="16">
        <v>6</v>
      </c>
      <c r="B157" s="333" t="s">
        <v>147</v>
      </c>
      <c r="C157" s="334"/>
      <c r="D157" s="334"/>
      <c r="E157" s="334"/>
      <c r="F157" s="334"/>
      <c r="G157" s="335"/>
      <c r="H157" s="16">
        <v>1</v>
      </c>
      <c r="I157" s="16">
        <v>3</v>
      </c>
      <c r="J157" s="68">
        <f t="shared" si="70"/>
        <v>3</v>
      </c>
      <c r="K157" s="3"/>
      <c r="L157" s="3"/>
      <c r="M157" s="3"/>
      <c r="N157" s="3"/>
      <c r="O157" s="3"/>
      <c r="P157" s="73">
        <f t="shared" si="71"/>
        <v>0</v>
      </c>
      <c r="Q157" s="100">
        <f t="shared" si="72"/>
        <v>0</v>
      </c>
      <c r="R157" s="100">
        <f t="shared" si="73"/>
        <v>0</v>
      </c>
      <c r="S157" s="333"/>
      <c r="T157" s="335"/>
      <c r="U157" s="359"/>
      <c r="V157" s="360"/>
      <c r="W157" s="361"/>
      <c r="X157" s="359"/>
      <c r="Y157" s="360"/>
      <c r="Z157" s="361"/>
    </row>
    <row r="158" spans="1:26" ht="54.75" customHeight="1" x14ac:dyDescent="0.25">
      <c r="A158" s="16">
        <v>7</v>
      </c>
      <c r="B158" s="333" t="s">
        <v>148</v>
      </c>
      <c r="C158" s="334"/>
      <c r="D158" s="334"/>
      <c r="E158" s="334"/>
      <c r="F158" s="334"/>
      <c r="G158" s="335"/>
      <c r="H158" s="16">
        <v>1</v>
      </c>
      <c r="I158" s="16">
        <v>3</v>
      </c>
      <c r="J158" s="68">
        <f t="shared" si="70"/>
        <v>3</v>
      </c>
      <c r="K158" s="3"/>
      <c r="L158" s="3"/>
      <c r="M158" s="3"/>
      <c r="N158" s="3"/>
      <c r="O158" s="3"/>
      <c r="P158" s="73">
        <f t="shared" si="71"/>
        <v>0</v>
      </c>
      <c r="Q158" s="100">
        <f t="shared" si="72"/>
        <v>0</v>
      </c>
      <c r="R158" s="100">
        <f t="shared" si="73"/>
        <v>0</v>
      </c>
      <c r="S158" s="333"/>
      <c r="T158" s="335"/>
      <c r="U158" s="359"/>
      <c r="V158" s="360"/>
      <c r="W158" s="361"/>
      <c r="X158" s="359"/>
      <c r="Y158" s="360"/>
      <c r="Z158" s="361"/>
    </row>
    <row r="159" spans="1:26" ht="54.75" customHeight="1" x14ac:dyDescent="0.25">
      <c r="A159" s="16">
        <v>8</v>
      </c>
      <c r="B159" s="344" t="s">
        <v>149</v>
      </c>
      <c r="C159" s="344"/>
      <c r="D159" s="344"/>
      <c r="E159" s="344"/>
      <c r="F159" s="344"/>
      <c r="G159" s="344"/>
      <c r="H159" s="16">
        <v>1</v>
      </c>
      <c r="I159" s="16">
        <v>3</v>
      </c>
      <c r="J159" s="68">
        <f t="shared" si="70"/>
        <v>3</v>
      </c>
      <c r="K159" s="3"/>
      <c r="L159" s="3"/>
      <c r="M159" s="3"/>
      <c r="N159" s="3"/>
      <c r="O159" s="3"/>
      <c r="P159" s="73">
        <f t="shared" si="71"/>
        <v>0</v>
      </c>
      <c r="Q159" s="100">
        <f t="shared" si="72"/>
        <v>0</v>
      </c>
      <c r="R159" s="100">
        <f t="shared" si="73"/>
        <v>0</v>
      </c>
      <c r="S159" s="333"/>
      <c r="T159" s="335"/>
      <c r="U159" s="359"/>
      <c r="V159" s="360"/>
      <c r="W159" s="361"/>
      <c r="X159" s="359"/>
      <c r="Y159" s="360"/>
      <c r="Z159" s="361"/>
    </row>
    <row r="160" spans="1:26" ht="54.75" customHeight="1" x14ac:dyDescent="0.25">
      <c r="A160" s="16">
        <v>9</v>
      </c>
      <c r="B160" s="333" t="s">
        <v>150</v>
      </c>
      <c r="C160" s="334"/>
      <c r="D160" s="334"/>
      <c r="E160" s="334"/>
      <c r="F160" s="334"/>
      <c r="G160" s="335"/>
      <c r="H160" s="16">
        <v>1</v>
      </c>
      <c r="I160" s="16">
        <v>2</v>
      </c>
      <c r="J160" s="68">
        <f t="shared" si="70"/>
        <v>2</v>
      </c>
      <c r="K160" s="3"/>
      <c r="L160" s="3"/>
      <c r="M160" s="3"/>
      <c r="N160" s="3"/>
      <c r="O160" s="3"/>
      <c r="P160" s="73">
        <f t="shared" si="71"/>
        <v>0</v>
      </c>
      <c r="Q160" s="100">
        <f t="shared" si="72"/>
        <v>0</v>
      </c>
      <c r="R160" s="100">
        <f t="shared" si="73"/>
        <v>0</v>
      </c>
      <c r="S160" s="333"/>
      <c r="T160" s="335"/>
      <c r="U160" s="359"/>
      <c r="V160" s="360"/>
      <c r="W160" s="361"/>
      <c r="X160" s="359"/>
      <c r="Y160" s="360"/>
      <c r="Z160" s="361"/>
    </row>
    <row r="161" spans="1:26" ht="54.75" customHeight="1" x14ac:dyDescent="0.25">
      <c r="A161" s="16">
        <v>10</v>
      </c>
      <c r="B161" s="333" t="s">
        <v>151</v>
      </c>
      <c r="C161" s="334"/>
      <c r="D161" s="334"/>
      <c r="E161" s="334"/>
      <c r="F161" s="334"/>
      <c r="G161" s="335"/>
      <c r="H161" s="16">
        <v>1</v>
      </c>
      <c r="I161" s="16">
        <v>3</v>
      </c>
      <c r="J161" s="68">
        <f t="shared" si="70"/>
        <v>3</v>
      </c>
      <c r="K161" s="3"/>
      <c r="L161" s="3"/>
      <c r="M161" s="3"/>
      <c r="N161" s="3"/>
      <c r="O161" s="3"/>
      <c r="P161" s="73">
        <f t="shared" si="71"/>
        <v>0</v>
      </c>
      <c r="Q161" s="100">
        <f t="shared" si="72"/>
        <v>0</v>
      </c>
      <c r="R161" s="100">
        <f t="shared" si="73"/>
        <v>0</v>
      </c>
      <c r="S161" s="333"/>
      <c r="T161" s="335"/>
      <c r="U161" s="359"/>
      <c r="V161" s="360"/>
      <c r="W161" s="361"/>
      <c r="X161" s="359"/>
      <c r="Y161" s="360"/>
      <c r="Z161" s="361"/>
    </row>
    <row r="162" spans="1:26" ht="54.75" customHeight="1" x14ac:dyDescent="0.25">
      <c r="A162" s="16">
        <v>11</v>
      </c>
      <c r="B162" s="333" t="s">
        <v>152</v>
      </c>
      <c r="C162" s="334"/>
      <c r="D162" s="334"/>
      <c r="E162" s="334"/>
      <c r="F162" s="334"/>
      <c r="G162" s="335"/>
      <c r="H162" s="16">
        <v>1</v>
      </c>
      <c r="I162" s="16">
        <v>2</v>
      </c>
      <c r="J162" s="68">
        <f t="shared" si="70"/>
        <v>2</v>
      </c>
      <c r="K162" s="3"/>
      <c r="L162" s="3"/>
      <c r="M162" s="3"/>
      <c r="N162" s="3"/>
      <c r="O162" s="3"/>
      <c r="P162" s="73">
        <f t="shared" si="71"/>
        <v>0</v>
      </c>
      <c r="Q162" s="100">
        <f t="shared" si="72"/>
        <v>0</v>
      </c>
      <c r="R162" s="100">
        <f t="shared" si="73"/>
        <v>0</v>
      </c>
      <c r="S162" s="333"/>
      <c r="T162" s="335"/>
      <c r="U162" s="359"/>
      <c r="V162" s="360"/>
      <c r="W162" s="361"/>
      <c r="X162" s="359"/>
      <c r="Y162" s="360"/>
      <c r="Z162" s="361"/>
    </row>
    <row r="163" spans="1:26" ht="54.75" customHeight="1" x14ac:dyDescent="0.25">
      <c r="A163" s="16">
        <v>12</v>
      </c>
      <c r="B163" s="333" t="s">
        <v>153</v>
      </c>
      <c r="C163" s="334"/>
      <c r="D163" s="334"/>
      <c r="E163" s="334"/>
      <c r="F163" s="334"/>
      <c r="G163" s="335"/>
      <c r="H163" s="16">
        <v>1</v>
      </c>
      <c r="I163" s="16">
        <v>2</v>
      </c>
      <c r="J163" s="68">
        <f t="shared" si="70"/>
        <v>2</v>
      </c>
      <c r="K163" s="3"/>
      <c r="L163" s="3"/>
      <c r="M163" s="3"/>
      <c r="N163" s="3"/>
      <c r="O163" s="3"/>
      <c r="P163" s="73">
        <f t="shared" si="71"/>
        <v>0</v>
      </c>
      <c r="Q163" s="100">
        <f t="shared" si="72"/>
        <v>0</v>
      </c>
      <c r="R163" s="100">
        <f t="shared" si="73"/>
        <v>0</v>
      </c>
      <c r="S163" s="333"/>
      <c r="T163" s="335"/>
      <c r="U163" s="359"/>
      <c r="V163" s="360"/>
      <c r="W163" s="361"/>
      <c r="X163" s="359"/>
      <c r="Y163" s="360"/>
      <c r="Z163" s="361"/>
    </row>
    <row r="164" spans="1:26" ht="54.75" customHeight="1" x14ac:dyDescent="0.25">
      <c r="A164" s="16">
        <v>13</v>
      </c>
      <c r="B164" s="333" t="s">
        <v>154</v>
      </c>
      <c r="C164" s="334"/>
      <c r="D164" s="334"/>
      <c r="E164" s="334"/>
      <c r="F164" s="334"/>
      <c r="G164" s="335"/>
      <c r="H164" s="16">
        <v>1</v>
      </c>
      <c r="I164" s="16">
        <v>2</v>
      </c>
      <c r="J164" s="68">
        <f t="shared" si="70"/>
        <v>2</v>
      </c>
      <c r="K164" s="3"/>
      <c r="L164" s="3"/>
      <c r="M164" s="3"/>
      <c r="N164" s="3"/>
      <c r="O164" s="3"/>
      <c r="P164" s="73">
        <f t="shared" si="71"/>
        <v>0</v>
      </c>
      <c r="Q164" s="100">
        <f t="shared" si="72"/>
        <v>0</v>
      </c>
      <c r="R164" s="100">
        <f t="shared" si="73"/>
        <v>0</v>
      </c>
      <c r="S164" s="333"/>
      <c r="T164" s="335"/>
      <c r="U164" s="359"/>
      <c r="V164" s="360"/>
      <c r="W164" s="361"/>
      <c r="X164" s="359"/>
      <c r="Y164" s="360"/>
      <c r="Z164" s="361"/>
    </row>
    <row r="165" spans="1:26" ht="54.75" customHeight="1" x14ac:dyDescent="0.25">
      <c r="A165" s="16">
        <v>14</v>
      </c>
      <c r="B165" s="333" t="s">
        <v>155</v>
      </c>
      <c r="C165" s="334"/>
      <c r="D165" s="334"/>
      <c r="E165" s="334"/>
      <c r="F165" s="334"/>
      <c r="G165" s="335"/>
      <c r="H165" s="16">
        <v>1</v>
      </c>
      <c r="I165" s="16">
        <v>2</v>
      </c>
      <c r="J165" s="68">
        <f t="shared" si="70"/>
        <v>2</v>
      </c>
      <c r="K165" s="3"/>
      <c r="L165" s="3"/>
      <c r="M165" s="3"/>
      <c r="N165" s="3"/>
      <c r="O165" s="3"/>
      <c r="P165" s="73">
        <f t="shared" si="71"/>
        <v>0</v>
      </c>
      <c r="Q165" s="100">
        <f t="shared" si="72"/>
        <v>0</v>
      </c>
      <c r="R165" s="100">
        <f t="shared" si="73"/>
        <v>0</v>
      </c>
      <c r="S165" s="333"/>
      <c r="T165" s="335"/>
      <c r="U165" s="359"/>
      <c r="V165" s="360"/>
      <c r="W165" s="361"/>
      <c r="X165" s="359"/>
      <c r="Y165" s="360"/>
      <c r="Z165" s="361"/>
    </row>
    <row r="166" spans="1:26" ht="54.75" customHeight="1" x14ac:dyDescent="0.25">
      <c r="A166" s="16">
        <v>15</v>
      </c>
      <c r="B166" s="561" t="s">
        <v>156</v>
      </c>
      <c r="C166" s="561"/>
      <c r="D166" s="561"/>
      <c r="E166" s="561"/>
      <c r="F166" s="561"/>
      <c r="G166" s="562"/>
      <c r="H166" s="16">
        <v>1</v>
      </c>
      <c r="I166" s="16">
        <v>2</v>
      </c>
      <c r="J166" s="68">
        <f t="shared" si="70"/>
        <v>2</v>
      </c>
      <c r="K166" s="3"/>
      <c r="L166" s="3"/>
      <c r="M166" s="3"/>
      <c r="N166" s="3"/>
      <c r="O166" s="3"/>
      <c r="P166" s="73">
        <f t="shared" si="71"/>
        <v>0</v>
      </c>
      <c r="Q166" s="100">
        <f t="shared" si="72"/>
        <v>0</v>
      </c>
      <c r="R166" s="100">
        <f t="shared" si="73"/>
        <v>0</v>
      </c>
      <c r="S166" s="333"/>
      <c r="T166" s="335"/>
      <c r="U166" s="359"/>
      <c r="V166" s="360"/>
      <c r="W166" s="361"/>
      <c r="X166" s="359"/>
      <c r="Y166" s="360"/>
      <c r="Z166" s="361"/>
    </row>
    <row r="167" spans="1:26" s="90" customFormat="1" ht="48" customHeight="1" x14ac:dyDescent="0.35">
      <c r="A167" s="548" t="s">
        <v>157</v>
      </c>
      <c r="B167" s="549"/>
      <c r="C167" s="549"/>
      <c r="D167" s="549"/>
      <c r="E167" s="549"/>
      <c r="F167" s="549"/>
      <c r="G167" s="550"/>
      <c r="H167" s="551" t="s">
        <v>236</v>
      </c>
      <c r="I167" s="551"/>
      <c r="J167" s="89">
        <f>SUM(J152:J166)</f>
        <v>40</v>
      </c>
      <c r="K167" s="552" t="s">
        <v>234</v>
      </c>
      <c r="L167" s="553"/>
      <c r="M167" s="553"/>
      <c r="N167" s="553"/>
      <c r="O167" s="554"/>
      <c r="P167" s="89">
        <f t="shared" ref="P167:R167" si="74">SUM(P152:P166)</f>
        <v>0</v>
      </c>
      <c r="Q167" s="89">
        <f t="shared" si="74"/>
        <v>0</v>
      </c>
      <c r="R167" s="89">
        <f t="shared" si="74"/>
        <v>0</v>
      </c>
      <c r="S167" s="545" t="s">
        <v>237</v>
      </c>
      <c r="T167" s="546"/>
      <c r="U167" s="546"/>
      <c r="V167" s="546"/>
      <c r="W167" s="547"/>
      <c r="X167" s="557">
        <f>P167/J167</f>
        <v>0</v>
      </c>
      <c r="Y167" s="558"/>
      <c r="Z167" s="559"/>
    </row>
    <row r="168" spans="1:26" s="97" customFormat="1" ht="23.25" customHeight="1" x14ac:dyDescent="0.35">
      <c r="A168" s="91"/>
      <c r="B168" s="91"/>
      <c r="C168" s="91"/>
      <c r="D168" s="91"/>
      <c r="E168" s="91"/>
      <c r="F168" s="91"/>
      <c r="G168" s="91"/>
      <c r="H168" s="92"/>
      <c r="I168" s="92"/>
      <c r="J168" s="93"/>
      <c r="K168" s="92"/>
      <c r="L168" s="92"/>
      <c r="M168" s="92"/>
      <c r="N168" s="92"/>
      <c r="O168" s="92"/>
      <c r="P168" s="96"/>
      <c r="Q168" s="96"/>
      <c r="R168" s="96"/>
      <c r="S168" s="94"/>
      <c r="T168" s="94"/>
      <c r="U168" s="94"/>
      <c r="V168" s="94"/>
      <c r="W168" s="94"/>
      <c r="X168" s="95"/>
      <c r="Y168" s="95"/>
      <c r="Z168" s="95"/>
    </row>
    <row r="169" spans="1:26" ht="51" customHeight="1" x14ac:dyDescent="0.25">
      <c r="A169" s="536" t="s">
        <v>235</v>
      </c>
      <c r="B169" s="537"/>
      <c r="C169" s="537"/>
      <c r="D169" s="537"/>
      <c r="E169" s="537"/>
      <c r="F169" s="537"/>
      <c r="G169" s="538"/>
      <c r="H169" s="555">
        <f>(J22+J29+J34+J43+J55+J68+J76+J89+J98+J108+J120+J130+J138+J150+J167)</f>
        <v>1021</v>
      </c>
      <c r="I169" s="556"/>
      <c r="J169" s="556"/>
      <c r="K169" s="556"/>
      <c r="L169" s="556"/>
      <c r="M169" s="556"/>
      <c r="N169" s="556"/>
      <c r="O169" s="556" t="s">
        <v>229</v>
      </c>
      <c r="P169" s="560"/>
      <c r="Q169" s="98">
        <f>SUM(J167,J150,J138,J130,J120,J108,J98,J89,J76,J68,J55,J43,J34,J29,J22)</f>
        <v>1021</v>
      </c>
      <c r="R169" s="98"/>
      <c r="S169" s="539" t="s">
        <v>158</v>
      </c>
      <c r="T169" s="540"/>
      <c r="U169" s="540"/>
      <c r="V169" s="540"/>
      <c r="W169" s="541"/>
      <c r="X169" s="542"/>
      <c r="Y169" s="543"/>
      <c r="Z169" s="544"/>
    </row>
    <row r="170" spans="1:26" ht="51" customHeight="1" x14ac:dyDescent="0.25">
      <c r="A170" s="590" t="s">
        <v>231</v>
      </c>
      <c r="B170" s="591"/>
      <c r="C170" s="591"/>
      <c r="D170" s="591"/>
      <c r="E170" s="591"/>
      <c r="F170" s="591"/>
      <c r="G170" s="592"/>
      <c r="H170" s="586">
        <f>P22+P29+P34+P43+P55+P68+P76+P89+P98+P108+P120+P130+P138+P150+P167</f>
        <v>83.5</v>
      </c>
      <c r="I170" s="584"/>
      <c r="J170" s="584"/>
      <c r="K170" s="584"/>
      <c r="L170" s="584"/>
      <c r="M170" s="584"/>
      <c r="N170" s="584"/>
      <c r="O170" s="584" t="s">
        <v>229</v>
      </c>
      <c r="P170" s="585"/>
      <c r="Q170" s="102">
        <f>SUM(Q167,Q150,Q138,Q130,Q120,Q108,Q98,Q89,Q76,Q68,Q55,Q43,Q34,Q29,Q22)</f>
        <v>83.5</v>
      </c>
      <c r="R170" s="102">
        <f>SUM(R167,R150,R138,R130,R120,R108,R98,R89,R76,R68,R55,R43,R34,R29,R22)</f>
        <v>191</v>
      </c>
      <c r="S170" s="566" t="s">
        <v>232</v>
      </c>
      <c r="T170" s="567"/>
      <c r="U170" s="567"/>
      <c r="V170" s="567"/>
      <c r="W170" s="568"/>
      <c r="X170" s="569"/>
      <c r="Y170" s="570"/>
      <c r="Z170" s="571"/>
    </row>
    <row r="171" spans="1:26" ht="51" customHeight="1" x14ac:dyDescent="0.25">
      <c r="A171" s="572" t="s">
        <v>233</v>
      </c>
      <c r="B171" s="573"/>
      <c r="C171" s="573"/>
      <c r="D171" s="573"/>
      <c r="E171" s="573"/>
      <c r="F171" s="573"/>
      <c r="G171" s="574"/>
      <c r="H171" s="589">
        <f>(H170/H169)*100</f>
        <v>8.1782566111655246</v>
      </c>
      <c r="I171" s="587"/>
      <c r="J171" s="587"/>
      <c r="K171" s="587"/>
      <c r="L171" s="587"/>
      <c r="M171" s="587"/>
      <c r="N171" s="587"/>
      <c r="O171" s="587" t="s">
        <v>230</v>
      </c>
      <c r="P171" s="588"/>
      <c r="Q171" s="99">
        <f>(Q170/Q169)*100</f>
        <v>8.1782566111655246</v>
      </c>
      <c r="R171" s="99"/>
      <c r="S171" s="575" t="s">
        <v>239</v>
      </c>
      <c r="T171" s="576"/>
      <c r="U171" s="576"/>
      <c r="V171" s="576"/>
      <c r="W171" s="577"/>
      <c r="X171" s="578" t="e">
        <f>(X170/X169)</f>
        <v>#DIV/0!</v>
      </c>
      <c r="Y171" s="579"/>
      <c r="Z171" s="580"/>
    </row>
    <row r="172" spans="1:26" s="20" customFormat="1" ht="27" customHeight="1" x14ac:dyDescent="0.5">
      <c r="A172" s="581" t="s">
        <v>159</v>
      </c>
      <c r="B172" s="581"/>
      <c r="C172" s="581"/>
      <c r="D172" s="582"/>
      <c r="E172" s="582"/>
      <c r="F172" s="582"/>
      <c r="G172" s="582"/>
      <c r="H172" s="582"/>
      <c r="I172" s="582"/>
      <c r="J172" s="582"/>
      <c r="K172" s="582"/>
      <c r="L172" s="582"/>
      <c r="M172" s="582"/>
      <c r="N172" s="582"/>
      <c r="O172" s="582"/>
      <c r="P172" s="582"/>
      <c r="Q172" s="101"/>
      <c r="R172" s="101"/>
      <c r="S172" s="54" t="s">
        <v>160</v>
      </c>
      <c r="T172" s="53" t="s">
        <v>240</v>
      </c>
      <c r="U172" s="54"/>
      <c r="V172" s="54"/>
      <c r="W172" s="54"/>
      <c r="X172" s="54"/>
      <c r="Y172" s="54"/>
      <c r="Z172" s="54"/>
    </row>
    <row r="173" spans="1:26" s="20" customFormat="1" ht="27" customHeight="1" x14ac:dyDescent="0.5">
      <c r="A173" s="583"/>
      <c r="B173" s="583"/>
      <c r="C173" s="583"/>
      <c r="D173" s="583"/>
      <c r="E173" s="583"/>
      <c r="F173" s="583"/>
      <c r="G173" s="583"/>
      <c r="H173" s="583"/>
      <c r="I173" s="583"/>
      <c r="J173" s="583"/>
      <c r="K173" s="583"/>
      <c r="L173" s="583"/>
      <c r="M173" s="583"/>
      <c r="N173" s="583"/>
      <c r="O173" s="583"/>
      <c r="P173" s="583"/>
      <c r="Q173" s="6"/>
      <c r="R173" s="6"/>
      <c r="S173" s="46">
        <v>1</v>
      </c>
      <c r="T173" s="39" t="s">
        <v>161</v>
      </c>
      <c r="V173" s="39"/>
      <c r="W173" s="46">
        <v>0.25</v>
      </c>
      <c r="X173" s="45" t="s">
        <v>242</v>
      </c>
      <c r="Y173" s="48"/>
      <c r="Z173" s="22"/>
    </row>
    <row r="174" spans="1:26" s="20" customFormat="1" ht="27" customHeight="1" x14ac:dyDescent="0.5">
      <c r="A174" s="563"/>
      <c r="B174" s="563"/>
      <c r="C174" s="563"/>
      <c r="D174" s="563"/>
      <c r="E174" s="563"/>
      <c r="F174" s="563"/>
      <c r="G174" s="563"/>
      <c r="H174" s="563"/>
      <c r="I174" s="563"/>
      <c r="J174" s="563"/>
      <c r="K174" s="563"/>
      <c r="L174" s="563"/>
      <c r="M174" s="563"/>
      <c r="N174" s="563"/>
      <c r="O174" s="563"/>
      <c r="P174" s="563"/>
      <c r="Q174" s="6"/>
      <c r="R174" s="6"/>
      <c r="S174" s="46">
        <v>0.75</v>
      </c>
      <c r="T174" s="47" t="s">
        <v>162</v>
      </c>
      <c r="V174" s="47"/>
      <c r="W174" s="46">
        <v>0</v>
      </c>
      <c r="X174" s="38" t="s">
        <v>243</v>
      </c>
      <c r="Y174" s="7"/>
      <c r="Z174" s="22"/>
    </row>
    <row r="175" spans="1:26" s="20" customFormat="1" ht="27" customHeight="1" x14ac:dyDescent="0.5">
      <c r="A175" s="563"/>
      <c r="B175" s="563"/>
      <c r="C175" s="563"/>
      <c r="D175" s="563"/>
      <c r="E175" s="563"/>
      <c r="F175" s="563"/>
      <c r="G175" s="563"/>
      <c r="H175" s="563"/>
      <c r="I175" s="563"/>
      <c r="J175" s="563"/>
      <c r="K175" s="563"/>
      <c r="L175" s="563"/>
      <c r="M175" s="563"/>
      <c r="N175" s="563"/>
      <c r="O175" s="563"/>
      <c r="P175" s="563"/>
      <c r="Q175" s="6"/>
      <c r="R175" s="6"/>
      <c r="S175" s="46">
        <v>0.5</v>
      </c>
      <c r="T175" s="39" t="s">
        <v>241</v>
      </c>
      <c r="V175" s="39"/>
      <c r="W175" s="40" t="s">
        <v>163</v>
      </c>
      <c r="X175" s="45" t="s">
        <v>164</v>
      </c>
      <c r="Y175" s="48"/>
      <c r="Z175" s="22"/>
    </row>
    <row r="176" spans="1:26" s="20" customFormat="1" ht="27" customHeight="1" x14ac:dyDescent="0.5">
      <c r="A176" s="563"/>
      <c r="B176" s="563"/>
      <c r="C176" s="563"/>
      <c r="D176" s="563"/>
      <c r="E176" s="563"/>
      <c r="F176" s="563"/>
      <c r="G176" s="563"/>
      <c r="H176" s="563"/>
      <c r="I176" s="563"/>
      <c r="J176" s="563"/>
      <c r="K176" s="563"/>
      <c r="L176" s="563"/>
      <c r="M176" s="563"/>
      <c r="N176" s="563"/>
      <c r="O176" s="563"/>
      <c r="P176" s="563"/>
      <c r="Q176" s="6"/>
      <c r="R176" s="6"/>
      <c r="V176" s="45"/>
      <c r="W176" s="46"/>
      <c r="X176" s="45"/>
      <c r="Y176" s="49"/>
      <c r="Z176" s="7"/>
    </row>
    <row r="177" spans="1:26" s="20" customFormat="1" ht="27" customHeight="1" x14ac:dyDescent="0.55000000000000004">
      <c r="A177" s="6"/>
      <c r="B177" s="21"/>
      <c r="C177" s="7"/>
      <c r="D177" s="7"/>
      <c r="E177" s="7"/>
      <c r="F177" s="7"/>
      <c r="G177" s="7"/>
      <c r="H177" s="40"/>
      <c r="I177" s="40"/>
      <c r="J177" s="56"/>
      <c r="K177" s="57"/>
      <c r="L177" s="57"/>
      <c r="M177" s="40"/>
      <c r="N177" s="57"/>
      <c r="O177" s="58"/>
      <c r="P177" s="58"/>
      <c r="Q177" s="58"/>
      <c r="R177" s="58"/>
      <c r="S177" s="38"/>
      <c r="T177" s="38"/>
      <c r="U177" s="38"/>
      <c r="V177" s="38"/>
      <c r="W177" s="38"/>
      <c r="X177" s="39"/>
      <c r="Y177" s="7"/>
    </row>
    <row r="178" spans="1:26" s="50" customFormat="1" ht="27" customHeight="1" x14ac:dyDescent="0.55000000000000004">
      <c r="A178" s="6"/>
      <c r="B178" s="6" t="s">
        <v>221</v>
      </c>
      <c r="C178" s="564"/>
      <c r="D178" s="564"/>
      <c r="E178" s="564"/>
      <c r="F178" s="564"/>
      <c r="G178" s="7" t="s">
        <v>222</v>
      </c>
      <c r="H178" s="40"/>
      <c r="I178" s="40"/>
      <c r="J178" s="56"/>
      <c r="K178" s="40"/>
      <c r="L178" s="40"/>
      <c r="M178" s="40"/>
      <c r="N178" s="40"/>
      <c r="O178" s="58"/>
      <c r="P178" s="40"/>
      <c r="Q178" s="40"/>
      <c r="R178" s="40"/>
      <c r="S178" s="38"/>
      <c r="T178" s="39"/>
      <c r="U178" s="6" t="s">
        <v>221</v>
      </c>
      <c r="V178" s="55"/>
      <c r="W178" s="55"/>
      <c r="X178" s="55"/>
      <c r="Y178" s="7" t="s">
        <v>227</v>
      </c>
    </row>
    <row r="179" spans="1:26" s="50" customFormat="1" ht="27" customHeight="1" x14ac:dyDescent="0.55000000000000004">
      <c r="A179" s="6"/>
      <c r="B179" s="6"/>
      <c r="C179" s="302" t="s">
        <v>223</v>
      </c>
      <c r="D179" s="302"/>
      <c r="E179" s="302"/>
      <c r="F179" s="302"/>
      <c r="G179" s="7"/>
      <c r="H179" s="57"/>
      <c r="I179" s="57"/>
      <c r="J179" s="56"/>
      <c r="K179" s="40"/>
      <c r="L179" s="40"/>
      <c r="M179" s="40"/>
      <c r="N179" s="40"/>
      <c r="O179" s="40"/>
      <c r="P179" s="40"/>
      <c r="Q179" s="40"/>
      <c r="R179" s="40"/>
      <c r="S179" s="38"/>
      <c r="T179" s="39"/>
      <c r="U179" s="6"/>
      <c r="V179" s="565" t="s">
        <v>223</v>
      </c>
      <c r="W179" s="565"/>
      <c r="X179" s="565"/>
      <c r="Y179" s="7"/>
      <c r="Z179" s="7"/>
    </row>
    <row r="180" spans="1:26" s="50" customFormat="1" ht="27" customHeight="1" x14ac:dyDescent="0.55000000000000004">
      <c r="A180" s="6"/>
      <c r="B180" s="6"/>
      <c r="C180" s="302" t="s">
        <v>224</v>
      </c>
      <c r="D180" s="302"/>
      <c r="E180" s="302"/>
      <c r="F180" s="302"/>
      <c r="G180" s="7"/>
      <c r="H180" s="57"/>
      <c r="I180" s="57"/>
      <c r="J180" s="56"/>
      <c r="K180" s="40"/>
      <c r="L180" s="40"/>
      <c r="M180" s="40"/>
      <c r="N180" s="40"/>
      <c r="O180" s="40"/>
      <c r="P180" s="40"/>
      <c r="Q180" s="40"/>
      <c r="R180" s="40"/>
      <c r="S180" s="38"/>
      <c r="T180" s="39"/>
      <c r="U180" s="6"/>
      <c r="V180" s="302" t="s">
        <v>226</v>
      </c>
      <c r="W180" s="302"/>
      <c r="X180" s="302"/>
      <c r="Y180" s="7"/>
      <c r="Z180" s="7"/>
    </row>
    <row r="181" spans="1:26" s="50" customFormat="1" ht="27" customHeight="1" x14ac:dyDescent="0.55000000000000004">
      <c r="A181" s="6"/>
      <c r="B181" s="6" t="s">
        <v>225</v>
      </c>
      <c r="C181" s="564"/>
      <c r="D181" s="564"/>
      <c r="E181" s="564"/>
      <c r="F181" s="564"/>
      <c r="G181" s="7"/>
      <c r="H181" s="57"/>
      <c r="I181" s="57"/>
      <c r="J181" s="56"/>
      <c r="K181" s="40"/>
      <c r="L181" s="40"/>
      <c r="M181" s="40"/>
      <c r="N181" s="40"/>
      <c r="O181" s="40"/>
      <c r="P181" s="40"/>
      <c r="Q181" s="40"/>
      <c r="R181" s="40"/>
      <c r="S181" s="38"/>
      <c r="T181" s="39"/>
      <c r="U181" s="6" t="s">
        <v>225</v>
      </c>
      <c r="V181" s="55"/>
      <c r="W181" s="55"/>
      <c r="X181" s="55"/>
      <c r="Z181" s="7"/>
    </row>
    <row r="182" spans="1:26" s="50" customFormat="1" ht="30" customHeight="1" x14ac:dyDescent="0.55000000000000004">
      <c r="A182" s="6"/>
      <c r="B182" s="7"/>
      <c r="C182" s="7"/>
      <c r="D182" s="20"/>
      <c r="E182" s="20"/>
      <c r="F182" s="20"/>
      <c r="G182" s="20"/>
      <c r="H182" s="57"/>
      <c r="I182" s="57"/>
      <c r="J182" s="56"/>
      <c r="K182" s="57"/>
      <c r="L182" s="57"/>
      <c r="M182" s="40"/>
      <c r="N182" s="57"/>
      <c r="O182" s="58"/>
      <c r="P182" s="58"/>
      <c r="Q182" s="58"/>
      <c r="R182" s="58"/>
      <c r="S182" s="38"/>
      <c r="T182" s="38"/>
      <c r="U182" s="38"/>
      <c r="V182" s="38"/>
      <c r="W182" s="38"/>
      <c r="X182" s="39"/>
      <c r="Y182" s="7"/>
    </row>
    <row r="183" spans="1:26" s="50" customFormat="1" ht="20.25" customHeight="1" x14ac:dyDescent="0.55000000000000004">
      <c r="A183" s="6"/>
      <c r="B183" s="7"/>
      <c r="C183" s="7"/>
      <c r="D183" s="7"/>
      <c r="E183" s="7"/>
      <c r="F183" s="7"/>
      <c r="G183" s="7"/>
      <c r="H183" s="57"/>
      <c r="I183" s="57"/>
      <c r="J183" s="56"/>
      <c r="K183" s="57"/>
      <c r="L183" s="57"/>
      <c r="M183" s="57"/>
      <c r="N183" s="57"/>
      <c r="O183" s="57"/>
      <c r="P183" s="41"/>
      <c r="Q183" s="41"/>
      <c r="R183" s="41"/>
      <c r="S183" s="42"/>
      <c r="T183" s="38"/>
      <c r="U183" s="39"/>
      <c r="V183" s="39"/>
      <c r="W183" s="51"/>
      <c r="X183" s="51"/>
      <c r="Y183" s="52"/>
    </row>
    <row r="184" spans="1:26" s="50" customFormat="1" ht="24" customHeight="1" x14ac:dyDescent="0.55000000000000004">
      <c r="A184" s="6"/>
      <c r="B184" s="7"/>
      <c r="C184" s="7"/>
      <c r="D184" s="7"/>
      <c r="E184" s="7"/>
      <c r="F184" s="7"/>
      <c r="G184" s="7"/>
      <c r="H184" s="57"/>
      <c r="I184" s="57"/>
      <c r="J184" s="56"/>
      <c r="K184" s="57"/>
      <c r="L184" s="57"/>
      <c r="M184" s="57"/>
      <c r="N184" s="57"/>
      <c r="O184" s="57"/>
      <c r="P184" s="41"/>
      <c r="Q184" s="41"/>
      <c r="R184" s="41"/>
      <c r="S184" s="42"/>
      <c r="T184" s="38"/>
      <c r="U184" s="39"/>
      <c r="V184" s="39"/>
      <c r="W184" s="51"/>
      <c r="X184" s="51"/>
      <c r="Y184" s="52"/>
    </row>
    <row r="185" spans="1:26" s="50" customFormat="1" ht="24" customHeight="1" x14ac:dyDescent="0.55000000000000004">
      <c r="A185" s="6"/>
      <c r="B185" s="7"/>
      <c r="C185" s="7"/>
      <c r="D185" s="7"/>
      <c r="E185" s="7"/>
      <c r="F185" s="7"/>
      <c r="G185" s="7"/>
      <c r="H185" s="57"/>
      <c r="I185" s="57"/>
      <c r="J185" s="56"/>
      <c r="K185" s="57"/>
      <c r="L185" s="57"/>
      <c r="M185" s="57"/>
      <c r="N185" s="57"/>
      <c r="O185" s="57"/>
      <c r="P185" s="41"/>
      <c r="Q185" s="41"/>
      <c r="R185" s="41"/>
      <c r="S185" s="42"/>
      <c r="T185" s="38"/>
      <c r="U185" s="39"/>
      <c r="V185" s="39"/>
      <c r="W185" s="51"/>
      <c r="X185" s="51"/>
      <c r="Y185" s="52"/>
    </row>
    <row r="186" spans="1:26" s="50" customFormat="1" ht="24" customHeight="1" x14ac:dyDescent="0.55000000000000004">
      <c r="A186" s="6"/>
      <c r="B186" s="7"/>
      <c r="C186" s="7"/>
      <c r="D186" s="7"/>
      <c r="E186" s="7"/>
      <c r="F186" s="7"/>
      <c r="G186" s="7"/>
      <c r="H186" s="57"/>
      <c r="I186" s="57"/>
      <c r="J186" s="56"/>
      <c r="K186" s="57"/>
      <c r="L186" s="57"/>
      <c r="M186" s="57"/>
      <c r="N186" s="57"/>
      <c r="O186" s="57"/>
      <c r="P186" s="41"/>
      <c r="Q186" s="41"/>
      <c r="R186" s="41"/>
      <c r="S186" s="42"/>
      <c r="T186" s="38"/>
      <c r="U186" s="39"/>
      <c r="V186" s="39"/>
      <c r="W186" s="51"/>
      <c r="X186" s="51"/>
      <c r="Y186" s="52"/>
    </row>
    <row r="187" spans="1:26" s="50" customFormat="1" ht="24" customHeight="1" x14ac:dyDescent="0.55000000000000004">
      <c r="A187" s="6"/>
      <c r="B187" s="7"/>
      <c r="C187" s="7"/>
      <c r="D187" s="7"/>
      <c r="E187" s="7"/>
      <c r="F187" s="7"/>
      <c r="G187" s="7"/>
      <c r="H187" s="57"/>
      <c r="I187" s="57"/>
      <c r="J187" s="56"/>
      <c r="K187" s="57"/>
      <c r="L187" s="57"/>
      <c r="M187" s="57"/>
      <c r="N187" s="57"/>
      <c r="O187" s="57"/>
      <c r="P187" s="41"/>
      <c r="Q187" s="41"/>
      <c r="R187" s="41"/>
      <c r="S187" s="42"/>
      <c r="T187" s="38"/>
      <c r="U187" s="39"/>
      <c r="V187" s="39"/>
      <c r="W187" s="51"/>
      <c r="X187" s="51"/>
      <c r="Y187" s="52"/>
    </row>
    <row r="188" spans="1:26" s="50" customFormat="1" ht="24" customHeight="1" x14ac:dyDescent="0.55000000000000004">
      <c r="A188" s="6"/>
      <c r="B188" s="7"/>
      <c r="C188" s="7"/>
      <c r="D188" s="7"/>
      <c r="E188" s="7"/>
      <c r="F188" s="7"/>
      <c r="G188" s="7"/>
      <c r="H188" s="57"/>
      <c r="I188" s="57"/>
      <c r="J188" s="56"/>
      <c r="K188" s="57"/>
      <c r="L188" s="57"/>
      <c r="M188" s="57"/>
      <c r="N188" s="57"/>
      <c r="O188" s="57"/>
      <c r="P188" s="41"/>
      <c r="Q188" s="41"/>
      <c r="R188" s="41"/>
      <c r="S188" s="42"/>
      <c r="T188" s="38"/>
      <c r="U188" s="39"/>
      <c r="V188" s="39"/>
      <c r="W188" s="51"/>
      <c r="X188" s="51"/>
      <c r="Y188" s="52"/>
    </row>
    <row r="189" spans="1:26" s="50" customFormat="1" ht="24" customHeight="1" x14ac:dyDescent="0.55000000000000004">
      <c r="A189" s="6"/>
      <c r="B189" s="7"/>
      <c r="C189" s="7"/>
      <c r="D189" s="7"/>
      <c r="E189" s="7"/>
      <c r="F189" s="7"/>
      <c r="G189" s="7"/>
      <c r="H189" s="57"/>
      <c r="I189" s="57"/>
      <c r="J189" s="56"/>
      <c r="K189" s="57"/>
      <c r="L189" s="57"/>
      <c r="M189" s="57"/>
      <c r="N189" s="57"/>
      <c r="O189" s="57"/>
      <c r="P189" s="41"/>
      <c r="Q189" s="41"/>
      <c r="R189" s="41"/>
      <c r="S189" s="42"/>
      <c r="T189" s="38"/>
      <c r="U189" s="39"/>
      <c r="V189" s="39"/>
      <c r="W189" s="51"/>
      <c r="X189" s="51"/>
      <c r="Y189" s="52"/>
    </row>
    <row r="190" spans="1:26" s="50" customFormat="1" ht="24" customHeight="1" x14ac:dyDescent="0.55000000000000004">
      <c r="A190" s="6"/>
      <c r="B190" s="7"/>
      <c r="C190" s="7"/>
      <c r="D190" s="7"/>
      <c r="E190" s="7"/>
      <c r="F190" s="7"/>
      <c r="G190" s="7"/>
      <c r="H190" s="57"/>
      <c r="I190" s="57"/>
      <c r="J190" s="56"/>
      <c r="K190" s="57"/>
      <c r="L190" s="57"/>
      <c r="M190" s="57"/>
      <c r="N190" s="57"/>
      <c r="O190" s="57"/>
      <c r="P190" s="41"/>
      <c r="Q190" s="41"/>
      <c r="R190" s="41"/>
      <c r="S190" s="42"/>
      <c r="T190" s="38"/>
      <c r="U190" s="39"/>
      <c r="V190" s="39"/>
      <c r="W190" s="51"/>
      <c r="X190" s="51"/>
      <c r="Y190" s="52"/>
    </row>
    <row r="191" spans="1:26" ht="24" customHeight="1" x14ac:dyDescent="0.55000000000000004"/>
    <row r="192" spans="1:26" ht="24" customHeight="1" x14ac:dyDescent="0.55000000000000004"/>
    <row r="193" spans="1:15" ht="24" customHeight="1" x14ac:dyDescent="0.55000000000000004"/>
    <row r="194" spans="1:15" ht="15.75" customHeight="1" x14ac:dyDescent="0.55000000000000004"/>
    <row r="197" spans="1:15" ht="19.8" x14ac:dyDescent="0.25">
      <c r="A197"/>
      <c r="B197"/>
      <c r="C197"/>
      <c r="D197"/>
      <c r="E197"/>
      <c r="F197"/>
      <c r="G197"/>
      <c r="H197" s="59"/>
      <c r="I197" s="59"/>
      <c r="J197" s="59"/>
      <c r="K197" s="59"/>
      <c r="L197" s="59"/>
      <c r="M197" s="59"/>
      <c r="N197" s="59"/>
      <c r="O197" s="59"/>
    </row>
    <row r="198" spans="1:15" ht="19.8" x14ac:dyDescent="0.25">
      <c r="A198"/>
      <c r="B198"/>
      <c r="C198"/>
      <c r="D198"/>
      <c r="E198"/>
      <c r="F198"/>
      <c r="G198"/>
      <c r="H198" s="59"/>
      <c r="I198" s="59"/>
      <c r="J198" s="59"/>
      <c r="K198" s="59"/>
      <c r="L198" s="59"/>
      <c r="M198" s="59"/>
      <c r="N198" s="59"/>
      <c r="O198" s="59"/>
    </row>
    <row r="199" spans="1:15" ht="19.8" x14ac:dyDescent="0.25">
      <c r="A199"/>
      <c r="B199"/>
      <c r="C199"/>
      <c r="D199"/>
      <c r="E199"/>
      <c r="F199"/>
      <c r="G199"/>
      <c r="H199" s="59"/>
      <c r="I199" s="59"/>
      <c r="J199" s="59"/>
      <c r="K199" s="59"/>
      <c r="L199" s="59"/>
      <c r="M199" s="59"/>
      <c r="N199" s="59"/>
      <c r="O199" s="59"/>
    </row>
    <row r="200" spans="1:15" ht="19.8" x14ac:dyDescent="0.25">
      <c r="A200"/>
      <c r="B200"/>
      <c r="C200"/>
      <c r="D200"/>
      <c r="E200"/>
      <c r="F200"/>
      <c r="G200"/>
      <c r="H200" s="59"/>
      <c r="I200" s="59"/>
      <c r="J200" s="59"/>
      <c r="K200" s="59"/>
      <c r="L200" s="59"/>
      <c r="M200" s="59"/>
      <c r="N200" s="59"/>
      <c r="O200" s="59"/>
    </row>
    <row r="201" spans="1:15" ht="19.8" x14ac:dyDescent="0.25">
      <c r="A201"/>
      <c r="B201"/>
      <c r="C201"/>
      <c r="D201"/>
      <c r="E201"/>
      <c r="F201"/>
      <c r="G201"/>
      <c r="H201" s="59"/>
      <c r="I201" s="59"/>
      <c r="J201" s="59"/>
      <c r="K201" s="59"/>
      <c r="L201" s="59"/>
      <c r="M201" s="59"/>
      <c r="N201" s="59"/>
      <c r="O201" s="59"/>
    </row>
    <row r="202" spans="1:15" ht="19.8" x14ac:dyDescent="0.25">
      <c r="A202"/>
      <c r="B202"/>
      <c r="C202"/>
      <c r="D202"/>
      <c r="E202"/>
      <c r="F202"/>
      <c r="G202"/>
      <c r="H202" s="59"/>
      <c r="I202" s="59"/>
      <c r="J202" s="59"/>
      <c r="K202" s="59"/>
      <c r="L202" s="59"/>
      <c r="M202" s="59"/>
      <c r="N202" s="59"/>
      <c r="O202" s="59"/>
    </row>
    <row r="203" spans="1:15" ht="19.8" x14ac:dyDescent="0.25">
      <c r="A203"/>
      <c r="B203"/>
      <c r="C203"/>
      <c r="D203"/>
      <c r="E203"/>
      <c r="F203"/>
      <c r="G203"/>
      <c r="H203" s="59"/>
      <c r="I203" s="59"/>
      <c r="J203" s="59"/>
      <c r="K203" s="59"/>
      <c r="L203" s="59"/>
      <c r="M203" s="59"/>
      <c r="N203" s="59"/>
      <c r="O203" s="59"/>
    </row>
    <row r="204" spans="1:15" ht="19.8" x14ac:dyDescent="0.25">
      <c r="A204"/>
      <c r="B204"/>
      <c r="C204"/>
      <c r="D204"/>
      <c r="E204"/>
      <c r="F204"/>
      <c r="G204"/>
      <c r="H204" s="59"/>
      <c r="I204" s="59"/>
      <c r="J204" s="59"/>
      <c r="K204" s="59"/>
      <c r="L204" s="59"/>
      <c r="M204" s="59"/>
      <c r="N204" s="59"/>
      <c r="O204" s="59"/>
    </row>
    <row r="205" spans="1:15" ht="19.8" x14ac:dyDescent="0.25">
      <c r="A205"/>
      <c r="B205"/>
      <c r="C205"/>
      <c r="D205"/>
      <c r="E205"/>
      <c r="F205"/>
      <c r="G205"/>
      <c r="H205" s="59"/>
      <c r="I205" s="59"/>
      <c r="J205" s="59"/>
      <c r="K205" s="59"/>
      <c r="L205" s="59"/>
      <c r="M205" s="59"/>
      <c r="N205" s="59"/>
      <c r="O205" s="59"/>
    </row>
    <row r="206" spans="1:15" ht="19.8" x14ac:dyDescent="0.25">
      <c r="A206"/>
      <c r="B206"/>
      <c r="C206"/>
      <c r="D206"/>
      <c r="E206"/>
      <c r="F206"/>
      <c r="G206"/>
      <c r="H206" s="59"/>
      <c r="I206" s="59"/>
      <c r="J206" s="59"/>
      <c r="K206" s="59"/>
      <c r="L206" s="59"/>
      <c r="M206" s="59"/>
      <c r="N206" s="59"/>
      <c r="O206" s="59"/>
    </row>
    <row r="207" spans="1:15" ht="19.8" x14ac:dyDescent="0.25">
      <c r="A207"/>
      <c r="B207"/>
      <c r="C207"/>
      <c r="D207"/>
      <c r="E207"/>
      <c r="F207"/>
      <c r="G207"/>
      <c r="H207" s="59"/>
      <c r="I207" s="59"/>
      <c r="J207" s="59"/>
      <c r="K207" s="59"/>
      <c r="L207" s="59"/>
      <c r="M207" s="59"/>
      <c r="N207" s="59"/>
      <c r="O207" s="59"/>
    </row>
    <row r="208" spans="1:15" ht="19.8" x14ac:dyDescent="0.25">
      <c r="A208"/>
      <c r="B208"/>
      <c r="C208"/>
      <c r="D208"/>
      <c r="E208"/>
      <c r="F208"/>
      <c r="G208"/>
      <c r="H208" s="59"/>
      <c r="I208" s="59"/>
      <c r="J208" s="59"/>
      <c r="K208" s="59"/>
      <c r="L208" s="59"/>
      <c r="M208" s="59"/>
      <c r="N208" s="59"/>
      <c r="O208" s="59"/>
    </row>
    <row r="209" spans="1:15" ht="19.8" x14ac:dyDescent="0.25">
      <c r="A209"/>
      <c r="B209"/>
      <c r="C209"/>
      <c r="D209"/>
      <c r="E209"/>
      <c r="F209"/>
      <c r="G209"/>
      <c r="H209" s="59"/>
      <c r="I209" s="59"/>
      <c r="J209" s="59"/>
      <c r="K209" s="59"/>
      <c r="L209" s="59"/>
      <c r="M209" s="59"/>
      <c r="N209" s="59"/>
      <c r="O209" s="59"/>
    </row>
    <row r="210" spans="1:15" ht="19.8" x14ac:dyDescent="0.25">
      <c r="A210"/>
      <c r="B210"/>
      <c r="C210"/>
      <c r="D210"/>
      <c r="E210"/>
      <c r="F210"/>
      <c r="G210"/>
      <c r="H210" s="59"/>
      <c r="I210" s="59"/>
      <c r="J210" s="59"/>
      <c r="K210" s="59"/>
      <c r="L210" s="59"/>
      <c r="M210" s="59"/>
      <c r="N210" s="59"/>
      <c r="O210" s="59"/>
    </row>
    <row r="211" spans="1:15" ht="19.8" x14ac:dyDescent="0.25">
      <c r="A211"/>
      <c r="B211"/>
      <c r="C211"/>
      <c r="D211"/>
      <c r="E211"/>
      <c r="F211"/>
      <c r="G211"/>
      <c r="H211" s="59"/>
      <c r="I211" s="59"/>
      <c r="J211" s="59"/>
      <c r="K211" s="59"/>
      <c r="L211" s="59"/>
      <c r="M211" s="59"/>
      <c r="N211" s="59"/>
      <c r="O211" s="59"/>
    </row>
    <row r="212" spans="1:15" ht="19.8" x14ac:dyDescent="0.25">
      <c r="A212"/>
      <c r="B212"/>
      <c r="C212"/>
      <c r="D212"/>
      <c r="E212"/>
      <c r="F212"/>
      <c r="G212"/>
      <c r="H212" s="59"/>
      <c r="I212" s="59"/>
      <c r="J212" s="59"/>
      <c r="K212" s="59"/>
      <c r="L212" s="59"/>
      <c r="M212" s="59"/>
      <c r="N212" s="59"/>
      <c r="O212" s="59"/>
    </row>
    <row r="213" spans="1:15" ht="19.8" x14ac:dyDescent="0.25">
      <c r="A213"/>
      <c r="B213"/>
      <c r="C213"/>
      <c r="D213"/>
      <c r="E213"/>
      <c r="F213"/>
      <c r="G213"/>
      <c r="H213" s="59"/>
      <c r="I213" s="59"/>
      <c r="J213" s="59"/>
      <c r="K213" s="59"/>
      <c r="L213" s="59"/>
      <c r="M213" s="59"/>
      <c r="N213" s="59"/>
      <c r="O213" s="59"/>
    </row>
    <row r="214" spans="1:15" ht="19.8" x14ac:dyDescent="0.25">
      <c r="A214"/>
      <c r="B214"/>
      <c r="C214"/>
      <c r="D214"/>
      <c r="E214"/>
      <c r="F214"/>
      <c r="G214"/>
      <c r="H214" s="59"/>
      <c r="I214" s="59"/>
      <c r="J214" s="59"/>
      <c r="K214" s="59"/>
      <c r="L214" s="59"/>
      <c r="M214" s="59"/>
      <c r="N214" s="59"/>
      <c r="O214" s="59"/>
    </row>
    <row r="215" spans="1:15" ht="19.8" x14ac:dyDescent="0.25">
      <c r="A215"/>
      <c r="B215"/>
      <c r="C215"/>
      <c r="D215"/>
      <c r="E215"/>
      <c r="F215"/>
      <c r="G215"/>
      <c r="H215" s="59"/>
      <c r="I215" s="59"/>
      <c r="J215" s="59"/>
      <c r="K215" s="59"/>
      <c r="L215" s="59"/>
      <c r="M215" s="59"/>
      <c r="N215" s="59"/>
      <c r="O215" s="59"/>
    </row>
    <row r="216" spans="1:15" ht="19.8" x14ac:dyDescent="0.25">
      <c r="A216"/>
      <c r="B216"/>
      <c r="C216"/>
      <c r="D216"/>
      <c r="E216"/>
      <c r="F216"/>
      <c r="G216"/>
      <c r="H216" s="59"/>
      <c r="I216" s="59"/>
      <c r="J216" s="59"/>
      <c r="K216" s="59"/>
      <c r="L216" s="59"/>
      <c r="M216" s="59"/>
      <c r="N216" s="59"/>
      <c r="O216" s="59"/>
    </row>
    <row r="217" spans="1:15" ht="19.8" x14ac:dyDescent="0.25">
      <c r="A217"/>
      <c r="B217"/>
      <c r="C217"/>
      <c r="D217"/>
      <c r="E217"/>
      <c r="F217"/>
      <c r="G217"/>
      <c r="H217" s="59"/>
      <c r="I217" s="59"/>
      <c r="J217" s="59"/>
      <c r="K217" s="59"/>
      <c r="L217" s="59"/>
      <c r="M217" s="59"/>
      <c r="N217" s="59"/>
      <c r="O217" s="59"/>
    </row>
    <row r="218" spans="1:15" ht="19.8" x14ac:dyDescent="0.25">
      <c r="A218"/>
      <c r="B218"/>
      <c r="C218"/>
      <c r="D218"/>
      <c r="E218"/>
      <c r="F218"/>
      <c r="G218"/>
      <c r="H218" s="59"/>
      <c r="I218" s="59"/>
      <c r="J218" s="59"/>
      <c r="K218" s="59"/>
      <c r="L218" s="59"/>
      <c r="M218" s="59"/>
      <c r="N218" s="59"/>
      <c r="O218" s="59"/>
    </row>
    <row r="219" spans="1:15" ht="19.8" x14ac:dyDescent="0.25">
      <c r="A219"/>
      <c r="B219"/>
      <c r="C219"/>
      <c r="D219"/>
      <c r="E219"/>
      <c r="F219"/>
      <c r="G219"/>
      <c r="H219" s="59"/>
      <c r="I219" s="59"/>
      <c r="J219" s="59"/>
      <c r="K219" s="59"/>
      <c r="L219" s="59"/>
      <c r="M219" s="59"/>
      <c r="N219" s="59"/>
      <c r="O219" s="59"/>
    </row>
    <row r="220" spans="1:15" ht="19.8" x14ac:dyDescent="0.25">
      <c r="A220"/>
      <c r="B220"/>
      <c r="C220"/>
      <c r="D220"/>
      <c r="E220"/>
      <c r="F220"/>
      <c r="G220"/>
      <c r="H220" s="59"/>
      <c r="I220" s="59"/>
      <c r="J220" s="59"/>
      <c r="K220" s="59"/>
      <c r="L220" s="59"/>
      <c r="M220" s="59"/>
      <c r="N220" s="59"/>
      <c r="O220" s="59"/>
    </row>
    <row r="221" spans="1:15" ht="19.8" x14ac:dyDescent="0.25">
      <c r="A221"/>
      <c r="B221"/>
      <c r="C221"/>
      <c r="D221"/>
      <c r="E221"/>
      <c r="F221"/>
      <c r="G221"/>
      <c r="H221" s="59"/>
      <c r="I221" s="59"/>
      <c r="J221" s="59"/>
      <c r="K221" s="59"/>
      <c r="L221" s="59"/>
      <c r="M221" s="59"/>
      <c r="N221" s="59"/>
      <c r="O221" s="59"/>
    </row>
    <row r="222" spans="1:15" ht="19.8" x14ac:dyDescent="0.25">
      <c r="A222"/>
      <c r="B222"/>
      <c r="C222"/>
      <c r="D222"/>
      <c r="E222"/>
      <c r="F222"/>
      <c r="G222"/>
      <c r="H222" s="59"/>
      <c r="I222" s="59"/>
      <c r="J222" s="59"/>
      <c r="K222" s="59"/>
      <c r="L222" s="59"/>
      <c r="M222" s="59"/>
      <c r="N222" s="59"/>
      <c r="O222" s="59"/>
    </row>
    <row r="223" spans="1:15" ht="19.8" x14ac:dyDescent="0.25">
      <c r="A223"/>
      <c r="B223"/>
      <c r="C223"/>
      <c r="D223"/>
      <c r="E223"/>
      <c r="F223"/>
      <c r="G223"/>
      <c r="H223" s="59"/>
      <c r="I223" s="59"/>
      <c r="J223" s="59"/>
      <c r="K223" s="59"/>
      <c r="L223" s="59"/>
      <c r="M223" s="59"/>
      <c r="N223" s="59"/>
      <c r="O223" s="59"/>
    </row>
    <row r="224" spans="1:15" ht="19.8" x14ac:dyDescent="0.25">
      <c r="A224"/>
      <c r="B224"/>
      <c r="C224"/>
      <c r="D224"/>
      <c r="E224"/>
      <c r="F224"/>
      <c r="G224"/>
      <c r="H224" s="59"/>
      <c r="I224" s="59"/>
      <c r="J224" s="59"/>
      <c r="K224" s="59"/>
      <c r="L224" s="59"/>
      <c r="M224" s="59"/>
      <c r="N224" s="59"/>
      <c r="O224" s="59"/>
    </row>
    <row r="225" spans="1:15" ht="19.8" x14ac:dyDescent="0.25">
      <c r="A225"/>
      <c r="B225"/>
      <c r="C225"/>
      <c r="D225"/>
      <c r="E225"/>
      <c r="F225"/>
      <c r="G225"/>
      <c r="H225" s="59"/>
      <c r="I225" s="59"/>
      <c r="J225" s="59"/>
      <c r="K225" s="59"/>
      <c r="L225" s="59"/>
      <c r="M225" s="59"/>
      <c r="N225" s="59"/>
      <c r="O225" s="59"/>
    </row>
    <row r="226" spans="1:15" ht="19.8" x14ac:dyDescent="0.25">
      <c r="A226"/>
      <c r="B226"/>
      <c r="C226"/>
      <c r="D226"/>
      <c r="E226"/>
      <c r="F226"/>
      <c r="G226"/>
      <c r="H226" s="59"/>
      <c r="I226" s="59"/>
      <c r="J226" s="59"/>
      <c r="K226" s="59"/>
      <c r="L226" s="59"/>
      <c r="M226" s="59"/>
      <c r="N226" s="59"/>
      <c r="O226" s="59"/>
    </row>
    <row r="227" spans="1:15" ht="19.8" x14ac:dyDescent="0.25">
      <c r="A227"/>
      <c r="B227"/>
      <c r="C227"/>
      <c r="D227"/>
      <c r="E227"/>
      <c r="F227"/>
      <c r="G227"/>
      <c r="H227" s="59"/>
      <c r="I227" s="59"/>
      <c r="J227" s="59"/>
      <c r="K227" s="59"/>
      <c r="L227" s="59"/>
      <c r="M227" s="59"/>
      <c r="N227" s="59"/>
      <c r="O227" s="59"/>
    </row>
    <row r="228" spans="1:15" ht="19.8" x14ac:dyDescent="0.25">
      <c r="A228"/>
      <c r="B228"/>
      <c r="C228"/>
      <c r="D228"/>
      <c r="E228"/>
      <c r="F228"/>
      <c r="G228"/>
      <c r="H228" s="59"/>
      <c r="I228" s="59"/>
      <c r="J228" s="59"/>
      <c r="K228" s="59"/>
      <c r="L228" s="59"/>
      <c r="M228" s="59"/>
      <c r="N228" s="59"/>
      <c r="O228" s="59"/>
    </row>
    <row r="229" spans="1:15" ht="19.8" x14ac:dyDescent="0.25">
      <c r="A229"/>
      <c r="B229"/>
      <c r="C229"/>
      <c r="D229"/>
      <c r="E229"/>
      <c r="F229"/>
      <c r="G229"/>
      <c r="H229" s="59"/>
      <c r="I229" s="59"/>
      <c r="J229" s="59"/>
      <c r="K229" s="59"/>
      <c r="L229" s="59"/>
      <c r="M229" s="59"/>
      <c r="N229" s="59"/>
      <c r="O229" s="59"/>
    </row>
    <row r="230" spans="1:15" ht="19.8" x14ac:dyDescent="0.25">
      <c r="A230"/>
      <c r="B230"/>
      <c r="C230"/>
      <c r="D230"/>
      <c r="E230"/>
      <c r="F230"/>
      <c r="G230"/>
      <c r="H230" s="59"/>
      <c r="I230" s="59"/>
      <c r="J230" s="59"/>
      <c r="K230" s="59"/>
      <c r="L230" s="59"/>
      <c r="M230" s="59"/>
      <c r="N230" s="59"/>
      <c r="O230" s="59"/>
    </row>
    <row r="231" spans="1:15" ht="19.8" x14ac:dyDescent="0.25">
      <c r="A231"/>
      <c r="B231"/>
      <c r="C231"/>
      <c r="D231"/>
      <c r="E231"/>
      <c r="F231"/>
      <c r="G231"/>
      <c r="H231" s="59"/>
      <c r="I231" s="59"/>
      <c r="J231" s="59"/>
      <c r="K231" s="59"/>
      <c r="L231" s="59"/>
      <c r="M231" s="59"/>
      <c r="N231" s="59"/>
      <c r="O231" s="59"/>
    </row>
    <row r="232" spans="1:15" ht="19.8" x14ac:dyDescent="0.25">
      <c r="A232"/>
      <c r="B232"/>
      <c r="C232"/>
      <c r="D232"/>
      <c r="E232"/>
      <c r="F232"/>
      <c r="G232"/>
      <c r="H232" s="59"/>
      <c r="I232" s="59"/>
      <c r="J232" s="59"/>
      <c r="K232" s="59"/>
      <c r="L232" s="59"/>
      <c r="M232" s="59"/>
      <c r="N232" s="59"/>
      <c r="O232" s="59"/>
    </row>
    <row r="233" spans="1:15" ht="19.8" x14ac:dyDescent="0.25">
      <c r="A233"/>
      <c r="B233"/>
      <c r="C233"/>
      <c r="D233"/>
      <c r="E233"/>
      <c r="F233"/>
      <c r="G233"/>
      <c r="H233" s="59"/>
      <c r="I233" s="59"/>
      <c r="J233" s="59"/>
      <c r="K233" s="59"/>
      <c r="L233" s="59"/>
      <c r="M233" s="59"/>
      <c r="N233" s="59"/>
      <c r="O233" s="59"/>
    </row>
    <row r="234" spans="1:15" ht="19.8" x14ac:dyDescent="0.25">
      <c r="A234"/>
      <c r="B234"/>
      <c r="C234"/>
      <c r="D234"/>
      <c r="E234"/>
      <c r="F234"/>
      <c r="G234"/>
      <c r="H234" s="59"/>
      <c r="I234" s="59"/>
      <c r="J234" s="59"/>
      <c r="K234" s="59"/>
      <c r="L234" s="59"/>
      <c r="M234" s="59"/>
      <c r="N234" s="59"/>
      <c r="O234" s="59"/>
    </row>
    <row r="235" spans="1:15" ht="19.8" x14ac:dyDescent="0.25">
      <c r="A235"/>
      <c r="B235"/>
      <c r="C235"/>
      <c r="D235"/>
      <c r="E235"/>
      <c r="F235"/>
      <c r="G235"/>
      <c r="H235" s="59"/>
      <c r="I235" s="59"/>
      <c r="J235" s="59"/>
      <c r="K235" s="59"/>
      <c r="L235" s="59"/>
      <c r="M235" s="59"/>
      <c r="N235" s="59"/>
      <c r="O235" s="59"/>
    </row>
    <row r="236" spans="1:15" ht="19.8" x14ac:dyDescent="0.25">
      <c r="A236"/>
      <c r="B236"/>
      <c r="C236"/>
      <c r="D236"/>
      <c r="E236"/>
      <c r="F236"/>
      <c r="G236"/>
      <c r="H236" s="59"/>
      <c r="I236" s="59"/>
      <c r="J236" s="59"/>
      <c r="K236" s="59"/>
      <c r="L236" s="59"/>
      <c r="M236" s="59"/>
      <c r="N236" s="59"/>
      <c r="O236" s="59"/>
    </row>
    <row r="237" spans="1:15" ht="19.8" x14ac:dyDescent="0.25">
      <c r="A237"/>
      <c r="B237"/>
      <c r="C237"/>
      <c r="D237"/>
      <c r="E237"/>
      <c r="F237"/>
      <c r="G237"/>
      <c r="H237" s="59"/>
      <c r="I237" s="59"/>
      <c r="J237" s="59"/>
      <c r="K237" s="59"/>
      <c r="L237" s="59"/>
      <c r="M237" s="59"/>
      <c r="N237" s="59"/>
      <c r="O237" s="59"/>
    </row>
    <row r="238" spans="1:15" ht="19.8" x14ac:dyDescent="0.25">
      <c r="A238"/>
      <c r="B238"/>
      <c r="C238"/>
      <c r="D238"/>
      <c r="E238"/>
      <c r="F238"/>
      <c r="G238"/>
      <c r="H238" s="59"/>
      <c r="I238" s="59"/>
      <c r="J238" s="59"/>
      <c r="K238" s="59"/>
      <c r="L238" s="59"/>
      <c r="M238" s="59"/>
      <c r="N238" s="59"/>
      <c r="O238" s="59"/>
    </row>
    <row r="239" spans="1:15" ht="19.8" x14ac:dyDescent="0.25">
      <c r="A239"/>
      <c r="B239"/>
      <c r="C239"/>
      <c r="D239"/>
      <c r="E239"/>
      <c r="F239"/>
      <c r="G239"/>
      <c r="H239" s="59"/>
      <c r="I239" s="59"/>
      <c r="J239" s="59"/>
      <c r="K239" s="59"/>
      <c r="L239" s="59"/>
      <c r="M239" s="59"/>
      <c r="N239" s="59"/>
      <c r="O239" s="59"/>
    </row>
    <row r="240" spans="1:15" ht="19.8" x14ac:dyDescent="0.25">
      <c r="A240"/>
      <c r="B240"/>
      <c r="C240"/>
      <c r="D240"/>
      <c r="E240"/>
      <c r="F240"/>
      <c r="G240"/>
      <c r="H240" s="59"/>
      <c r="I240" s="59"/>
      <c r="J240" s="59"/>
      <c r="K240" s="59"/>
      <c r="L240" s="59"/>
      <c r="M240" s="59"/>
      <c r="N240" s="59"/>
      <c r="O240" s="59"/>
    </row>
    <row r="241" spans="1:15" ht="19.8" x14ac:dyDescent="0.25">
      <c r="A241"/>
      <c r="B241"/>
      <c r="C241"/>
      <c r="D241"/>
      <c r="E241"/>
      <c r="F241"/>
      <c r="G241"/>
      <c r="H241" s="59"/>
      <c r="I241" s="59"/>
      <c r="J241" s="59"/>
      <c r="K241" s="59"/>
      <c r="L241" s="59"/>
      <c r="M241" s="59"/>
      <c r="N241" s="59"/>
      <c r="O241" s="59"/>
    </row>
    <row r="242" spans="1:15" ht="19.8" x14ac:dyDescent="0.25">
      <c r="A242"/>
      <c r="B242"/>
      <c r="C242"/>
      <c r="D242"/>
      <c r="E242"/>
      <c r="F242"/>
      <c r="G242"/>
      <c r="H242" s="59"/>
      <c r="I242" s="59"/>
      <c r="J242" s="59"/>
      <c r="K242" s="59"/>
      <c r="L242" s="59"/>
      <c r="M242" s="59"/>
      <c r="N242" s="59"/>
      <c r="O242" s="59"/>
    </row>
    <row r="243" spans="1:15" ht="19.8" x14ac:dyDescent="0.25">
      <c r="A243"/>
      <c r="B243"/>
      <c r="C243"/>
      <c r="D243"/>
      <c r="E243"/>
      <c r="F243"/>
      <c r="G243"/>
      <c r="H243" s="59"/>
      <c r="I243" s="59"/>
      <c r="J243" s="59"/>
      <c r="K243" s="59"/>
      <c r="L243" s="59"/>
      <c r="M243" s="59"/>
      <c r="N243" s="59"/>
      <c r="O243" s="59"/>
    </row>
    <row r="244" spans="1:15" ht="19.8" x14ac:dyDescent="0.25">
      <c r="A244"/>
      <c r="B244"/>
      <c r="C244"/>
      <c r="D244"/>
      <c r="E244"/>
      <c r="F244"/>
      <c r="G244"/>
      <c r="H244" s="59"/>
      <c r="I244" s="59"/>
      <c r="J244" s="59"/>
      <c r="K244" s="59"/>
      <c r="L244" s="59"/>
      <c r="M244" s="59"/>
      <c r="N244" s="59"/>
      <c r="O244" s="59"/>
    </row>
    <row r="245" spans="1:15" ht="19.8" x14ac:dyDescent="0.25">
      <c r="A245"/>
      <c r="B245"/>
      <c r="C245"/>
      <c r="D245"/>
      <c r="E245"/>
      <c r="F245"/>
      <c r="G245"/>
      <c r="H245" s="59"/>
      <c r="I245" s="59"/>
      <c r="J245" s="59"/>
      <c r="K245" s="59"/>
      <c r="L245" s="59"/>
      <c r="M245" s="59"/>
      <c r="N245" s="59"/>
      <c r="O245" s="59"/>
    </row>
    <row r="246" spans="1:15" ht="19.8" x14ac:dyDescent="0.25">
      <c r="A246"/>
      <c r="B246"/>
      <c r="C246"/>
      <c r="D246"/>
      <c r="E246"/>
      <c r="F246"/>
      <c r="G246"/>
      <c r="H246" s="59"/>
      <c r="I246" s="59"/>
      <c r="J246" s="59"/>
      <c r="K246" s="59"/>
      <c r="L246" s="59"/>
      <c r="M246" s="59"/>
      <c r="N246" s="59"/>
      <c r="O246" s="59"/>
    </row>
    <row r="247" spans="1:15" ht="19.8" x14ac:dyDescent="0.25">
      <c r="A247"/>
      <c r="B247"/>
      <c r="C247"/>
      <c r="D247"/>
      <c r="E247"/>
      <c r="F247"/>
      <c r="G247"/>
      <c r="H247" s="59"/>
      <c r="I247" s="59"/>
      <c r="J247" s="59"/>
      <c r="K247" s="59"/>
      <c r="L247" s="59"/>
      <c r="M247" s="59"/>
      <c r="N247" s="59"/>
      <c r="O247" s="59"/>
    </row>
    <row r="248" spans="1:15" ht="19.8" x14ac:dyDescent="0.25">
      <c r="A248"/>
      <c r="B248"/>
      <c r="C248"/>
      <c r="D248"/>
      <c r="E248"/>
      <c r="F248"/>
      <c r="G248"/>
      <c r="H248" s="59"/>
      <c r="I248" s="59"/>
      <c r="J248" s="59"/>
      <c r="K248" s="59"/>
      <c r="L248" s="59"/>
      <c r="M248" s="59"/>
      <c r="N248" s="59"/>
      <c r="O248" s="59"/>
    </row>
    <row r="249" spans="1:15" ht="19.8" x14ac:dyDescent="0.25">
      <c r="A249"/>
      <c r="B249"/>
      <c r="C249"/>
      <c r="D249"/>
      <c r="E249"/>
      <c r="F249"/>
      <c r="G249"/>
      <c r="H249" s="59"/>
      <c r="I249" s="59"/>
      <c r="J249" s="59"/>
      <c r="K249" s="59"/>
      <c r="L249" s="59"/>
      <c r="M249" s="59"/>
      <c r="N249" s="59"/>
      <c r="O249" s="59"/>
    </row>
    <row r="250" spans="1:15" ht="19.8" x14ac:dyDescent="0.25">
      <c r="A250"/>
      <c r="B250"/>
      <c r="C250"/>
      <c r="D250"/>
      <c r="E250"/>
      <c r="F250"/>
      <c r="G250"/>
      <c r="H250" s="59"/>
      <c r="I250" s="59"/>
      <c r="J250" s="59"/>
      <c r="K250" s="59"/>
      <c r="L250" s="59"/>
      <c r="M250" s="59"/>
      <c r="N250" s="59"/>
      <c r="O250" s="59"/>
    </row>
    <row r="251" spans="1:15" ht="19.8" x14ac:dyDescent="0.25">
      <c r="A251"/>
      <c r="B251"/>
      <c r="C251"/>
      <c r="D251"/>
      <c r="E251"/>
      <c r="F251"/>
      <c r="G251"/>
      <c r="H251" s="59"/>
      <c r="I251" s="59"/>
      <c r="J251" s="59"/>
      <c r="K251" s="59"/>
      <c r="L251" s="59"/>
      <c r="M251" s="59"/>
      <c r="N251" s="59"/>
      <c r="O251" s="59"/>
    </row>
    <row r="252" spans="1:15" ht="19.8" x14ac:dyDescent="0.25">
      <c r="A252"/>
      <c r="B252"/>
      <c r="C252"/>
      <c r="D252"/>
      <c r="E252"/>
      <c r="F252"/>
      <c r="G252"/>
      <c r="H252" s="59"/>
      <c r="I252" s="59"/>
      <c r="J252" s="59"/>
      <c r="K252" s="59"/>
      <c r="L252" s="59"/>
      <c r="M252" s="59"/>
      <c r="N252" s="59"/>
      <c r="O252" s="59"/>
    </row>
    <row r="253" spans="1:15" ht="19.8" x14ac:dyDescent="0.25">
      <c r="A253"/>
      <c r="B253"/>
      <c r="C253"/>
      <c r="D253"/>
      <c r="E253"/>
      <c r="F253"/>
      <c r="G253"/>
      <c r="H253" s="59"/>
      <c r="I253" s="59"/>
      <c r="J253" s="59"/>
      <c r="K253" s="59"/>
      <c r="L253" s="59"/>
      <c r="M253" s="59"/>
      <c r="N253" s="59"/>
      <c r="O253" s="59"/>
    </row>
    <row r="254" spans="1:15" ht="19.8" x14ac:dyDescent="0.25">
      <c r="A254"/>
      <c r="B254"/>
      <c r="C254"/>
      <c r="D254"/>
      <c r="E254"/>
      <c r="F254"/>
      <c r="G254"/>
      <c r="H254" s="59"/>
      <c r="I254" s="59"/>
      <c r="J254" s="59"/>
      <c r="K254" s="59"/>
      <c r="L254" s="59"/>
      <c r="M254" s="59"/>
      <c r="N254" s="59"/>
      <c r="O254" s="59"/>
    </row>
    <row r="255" spans="1:15" ht="19.8" x14ac:dyDescent="0.25">
      <c r="A255"/>
      <c r="B255"/>
      <c r="C255"/>
      <c r="D255"/>
      <c r="E255"/>
      <c r="F255"/>
      <c r="G255"/>
      <c r="H255" s="59"/>
      <c r="I255" s="59"/>
      <c r="J255" s="59"/>
      <c r="K255" s="59"/>
      <c r="L255" s="59"/>
      <c r="M255" s="59"/>
      <c r="N255" s="59"/>
      <c r="O255" s="59"/>
    </row>
    <row r="256" spans="1:15" ht="19.8" x14ac:dyDescent="0.25">
      <c r="A256"/>
      <c r="B256"/>
      <c r="C256"/>
      <c r="D256"/>
      <c r="E256"/>
      <c r="F256"/>
      <c r="G256"/>
      <c r="H256" s="59"/>
      <c r="I256" s="59"/>
      <c r="J256" s="59"/>
      <c r="K256" s="59"/>
      <c r="L256" s="59"/>
      <c r="M256" s="59"/>
      <c r="N256" s="59"/>
      <c r="O256" s="59"/>
    </row>
    <row r="257" spans="1:25" ht="19.8" x14ac:dyDescent="0.25">
      <c r="A257"/>
      <c r="B257"/>
      <c r="C257"/>
      <c r="D257"/>
      <c r="E257"/>
      <c r="F257"/>
      <c r="G257"/>
      <c r="H257" s="59"/>
      <c r="I257" s="59"/>
      <c r="J257" s="59"/>
      <c r="K257" s="59"/>
      <c r="L257" s="59"/>
      <c r="M257" s="59"/>
      <c r="N257" s="59"/>
      <c r="O257" s="59"/>
    </row>
    <row r="258" spans="1:25" ht="19.8" x14ac:dyDescent="0.25">
      <c r="A258"/>
      <c r="B258"/>
      <c r="C258"/>
      <c r="D258"/>
      <c r="E258"/>
      <c r="F258"/>
      <c r="G258"/>
      <c r="H258" s="59"/>
      <c r="I258" s="59"/>
      <c r="J258" s="59"/>
      <c r="K258" s="59"/>
      <c r="L258" s="59"/>
      <c r="M258" s="59"/>
      <c r="N258" s="59"/>
      <c r="O258" s="59"/>
    </row>
    <row r="259" spans="1:25" ht="19.8" x14ac:dyDescent="0.25">
      <c r="A259"/>
      <c r="B259"/>
      <c r="C259"/>
      <c r="D259"/>
      <c r="E259"/>
      <c r="F259"/>
      <c r="G259"/>
      <c r="H259" s="59"/>
      <c r="I259" s="59"/>
      <c r="J259" s="59"/>
      <c r="K259" s="59"/>
      <c r="L259" s="59"/>
      <c r="M259" s="59"/>
      <c r="N259" s="59"/>
      <c r="O259" s="59"/>
    </row>
    <row r="260" spans="1:25" ht="19.8" x14ac:dyDescent="0.25">
      <c r="A260"/>
      <c r="B260"/>
      <c r="C260"/>
      <c r="D260"/>
      <c r="E260"/>
      <c r="F260"/>
      <c r="G260"/>
      <c r="H260" s="59"/>
      <c r="I260" s="59"/>
      <c r="J260" s="59"/>
      <c r="K260" s="59"/>
      <c r="L260" s="59"/>
      <c r="M260" s="59"/>
      <c r="N260" s="59"/>
      <c r="O260" s="59"/>
    </row>
    <row r="261" spans="1:25" ht="13.8" x14ac:dyDescent="0.25">
      <c r="A261"/>
      <c r="B261"/>
      <c r="C261"/>
      <c r="D261"/>
      <c r="E261"/>
      <c r="F261"/>
      <c r="G261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44"/>
      <c r="T261" s="44"/>
      <c r="U261" s="43"/>
      <c r="V261" s="43"/>
      <c r="W261" s="43"/>
      <c r="X261" s="43"/>
      <c r="Y261"/>
    </row>
    <row r="262" spans="1:25" ht="13.8" x14ac:dyDescent="0.25">
      <c r="A262"/>
      <c r="B262"/>
      <c r="C262"/>
      <c r="D262"/>
      <c r="E262"/>
      <c r="F262"/>
      <c r="G262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44"/>
      <c r="T262" s="44"/>
      <c r="U262" s="43"/>
      <c r="V262" s="43"/>
      <c r="W262" s="43"/>
      <c r="X262" s="43"/>
      <c r="Y262"/>
    </row>
    <row r="263" spans="1:25" ht="13.8" x14ac:dyDescent="0.25">
      <c r="A263"/>
      <c r="B263"/>
      <c r="C263"/>
      <c r="D263"/>
      <c r="E263"/>
      <c r="F263"/>
      <c r="G263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44"/>
      <c r="T263" s="44"/>
      <c r="U263" s="43"/>
      <c r="V263" s="43"/>
      <c r="W263" s="43"/>
      <c r="X263" s="43"/>
      <c r="Y263"/>
    </row>
    <row r="264" spans="1:25" ht="13.8" x14ac:dyDescent="0.25">
      <c r="A264"/>
      <c r="B264"/>
      <c r="C264"/>
      <c r="D264"/>
      <c r="E264"/>
      <c r="F264"/>
      <c r="G264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44"/>
      <c r="T264" s="44"/>
      <c r="U264" s="43"/>
      <c r="V264" s="43"/>
      <c r="W264" s="43"/>
      <c r="X264" s="43"/>
      <c r="Y264"/>
    </row>
    <row r="265" spans="1:25" ht="13.8" x14ac:dyDescent="0.25">
      <c r="A265"/>
      <c r="B265"/>
      <c r="C265"/>
      <c r="D265"/>
      <c r="E265"/>
      <c r="F265"/>
      <c r="G265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44"/>
      <c r="T265" s="44"/>
      <c r="U265" s="43"/>
      <c r="V265" s="43"/>
      <c r="W265" s="43"/>
      <c r="X265" s="43"/>
      <c r="Y265"/>
    </row>
    <row r="266" spans="1:25" ht="13.8" x14ac:dyDescent="0.25">
      <c r="A266"/>
      <c r="B266"/>
      <c r="C266"/>
      <c r="D266"/>
      <c r="E266"/>
      <c r="F266"/>
      <c r="G266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44"/>
      <c r="T266" s="44"/>
      <c r="U266" s="43"/>
      <c r="V266" s="43"/>
      <c r="W266" s="43"/>
      <c r="X266" s="43"/>
      <c r="Y266"/>
    </row>
    <row r="267" spans="1:25" ht="13.8" x14ac:dyDescent="0.25">
      <c r="A267"/>
      <c r="B267"/>
      <c r="C267"/>
      <c r="D267"/>
      <c r="E267"/>
      <c r="F267"/>
      <c r="G267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44"/>
      <c r="T267" s="44"/>
      <c r="U267" s="43"/>
      <c r="V267" s="43"/>
      <c r="W267" s="43"/>
      <c r="X267" s="43"/>
      <c r="Y267"/>
    </row>
    <row r="268" spans="1:25" ht="13.8" x14ac:dyDescent="0.25">
      <c r="A268"/>
      <c r="B268"/>
      <c r="C268"/>
      <c r="D268"/>
      <c r="E268"/>
      <c r="F268"/>
      <c r="G268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44"/>
      <c r="T268" s="44"/>
      <c r="U268" s="43"/>
      <c r="V268" s="43"/>
      <c r="W268" s="43"/>
      <c r="X268" s="43"/>
      <c r="Y268"/>
    </row>
    <row r="269" spans="1:25" ht="13.8" x14ac:dyDescent="0.25">
      <c r="A269"/>
      <c r="B269"/>
      <c r="C269"/>
      <c r="D269"/>
      <c r="E269"/>
      <c r="F269"/>
      <c r="G26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44"/>
      <c r="T269" s="44"/>
      <c r="U269" s="43"/>
      <c r="V269" s="43"/>
      <c r="W269" s="43"/>
      <c r="X269" s="43"/>
      <c r="Y269"/>
    </row>
    <row r="270" spans="1:25" ht="13.8" x14ac:dyDescent="0.25">
      <c r="A270"/>
      <c r="B270"/>
      <c r="C270"/>
      <c r="D270"/>
      <c r="E270"/>
      <c r="F270"/>
      <c r="G270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44"/>
      <c r="T270" s="44"/>
      <c r="U270" s="43"/>
      <c r="V270" s="43"/>
      <c r="W270" s="43"/>
      <c r="X270" s="43"/>
      <c r="Y270"/>
    </row>
    <row r="271" spans="1:25" ht="13.8" x14ac:dyDescent="0.25">
      <c r="A271"/>
      <c r="B271"/>
      <c r="C271"/>
      <c r="D271"/>
      <c r="E271"/>
      <c r="F271"/>
      <c r="G271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44"/>
      <c r="T271" s="44"/>
      <c r="U271" s="43"/>
      <c r="V271" s="43"/>
      <c r="W271" s="43"/>
      <c r="X271" s="43"/>
      <c r="Y271"/>
    </row>
    <row r="272" spans="1:25" ht="13.8" x14ac:dyDescent="0.25">
      <c r="A272"/>
      <c r="B272"/>
      <c r="C272"/>
      <c r="D272"/>
      <c r="E272"/>
      <c r="F272"/>
      <c r="G272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44"/>
      <c r="T272" s="44"/>
      <c r="U272" s="43"/>
      <c r="V272" s="43"/>
      <c r="W272" s="43"/>
      <c r="X272" s="43"/>
      <c r="Y272"/>
    </row>
    <row r="273" spans="1:25" ht="13.8" x14ac:dyDescent="0.25">
      <c r="A273"/>
      <c r="B273"/>
      <c r="C273"/>
      <c r="D273"/>
      <c r="E273"/>
      <c r="F273"/>
      <c r="G273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44"/>
      <c r="T273" s="44"/>
      <c r="U273" s="43"/>
      <c r="V273" s="43"/>
      <c r="W273" s="43"/>
      <c r="X273" s="43"/>
      <c r="Y273"/>
    </row>
    <row r="274" spans="1:25" ht="13.8" x14ac:dyDescent="0.25">
      <c r="A274"/>
      <c r="B274"/>
      <c r="C274"/>
      <c r="D274"/>
      <c r="E274"/>
      <c r="F274"/>
      <c r="G274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44"/>
      <c r="T274" s="44"/>
      <c r="U274" s="43"/>
      <c r="V274" s="43"/>
      <c r="W274" s="43"/>
      <c r="X274" s="43"/>
      <c r="Y274"/>
    </row>
    <row r="275" spans="1:25" ht="13.8" x14ac:dyDescent="0.25">
      <c r="A275"/>
      <c r="B275"/>
      <c r="C275"/>
      <c r="D275"/>
      <c r="E275"/>
      <c r="F275"/>
      <c r="G275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44"/>
      <c r="T275" s="44"/>
      <c r="U275" s="43"/>
      <c r="V275" s="43"/>
      <c r="W275" s="43"/>
      <c r="X275" s="43"/>
      <c r="Y275"/>
    </row>
    <row r="276" spans="1:25" ht="13.8" x14ac:dyDescent="0.25">
      <c r="A276"/>
      <c r="B276"/>
      <c r="C276"/>
      <c r="D276"/>
      <c r="E276"/>
      <c r="F276"/>
      <c r="G276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44"/>
      <c r="T276" s="44"/>
      <c r="U276" s="43"/>
      <c r="V276" s="43"/>
      <c r="W276" s="43"/>
      <c r="X276" s="43"/>
      <c r="Y276"/>
    </row>
    <row r="277" spans="1:25" ht="13.8" x14ac:dyDescent="0.25">
      <c r="A277"/>
      <c r="B277"/>
      <c r="C277"/>
      <c r="D277"/>
      <c r="E277"/>
      <c r="F277"/>
      <c r="G277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44"/>
      <c r="T277" s="44"/>
      <c r="U277" s="43"/>
      <c r="V277" s="43"/>
      <c r="W277" s="43"/>
      <c r="X277" s="43"/>
      <c r="Y277"/>
    </row>
    <row r="278" spans="1:25" ht="13.8" x14ac:dyDescent="0.25">
      <c r="A278"/>
      <c r="B278"/>
      <c r="C278"/>
      <c r="D278"/>
      <c r="E278"/>
      <c r="F278"/>
      <c r="G278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44"/>
      <c r="T278" s="44"/>
      <c r="U278" s="43"/>
      <c r="V278" s="43"/>
      <c r="W278" s="43"/>
      <c r="X278" s="43"/>
      <c r="Y278"/>
    </row>
    <row r="279" spans="1:25" ht="13.8" x14ac:dyDescent="0.25">
      <c r="A279"/>
      <c r="B279"/>
      <c r="C279"/>
      <c r="D279"/>
      <c r="E279"/>
      <c r="F279"/>
      <c r="G27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44"/>
      <c r="T279" s="44"/>
      <c r="U279" s="43"/>
      <c r="V279" s="43"/>
      <c r="W279" s="43"/>
      <c r="X279" s="43"/>
      <c r="Y279"/>
    </row>
    <row r="280" spans="1:25" ht="13.8" x14ac:dyDescent="0.25">
      <c r="A280"/>
      <c r="B280"/>
      <c r="C280"/>
      <c r="D280"/>
      <c r="E280"/>
      <c r="F280"/>
      <c r="G280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44"/>
      <c r="T280" s="44"/>
      <c r="U280" s="43"/>
      <c r="V280" s="43"/>
      <c r="W280" s="43"/>
      <c r="X280" s="43"/>
      <c r="Y280"/>
    </row>
    <row r="281" spans="1:25" ht="13.8" x14ac:dyDescent="0.25">
      <c r="A281"/>
      <c r="B281"/>
      <c r="C281"/>
      <c r="D281"/>
      <c r="E281"/>
      <c r="F281"/>
      <c r="G281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44"/>
      <c r="T281" s="44"/>
      <c r="U281" s="43"/>
      <c r="V281" s="43"/>
      <c r="W281" s="43"/>
      <c r="X281" s="43"/>
      <c r="Y281"/>
    </row>
    <row r="282" spans="1:25" ht="13.8" x14ac:dyDescent="0.25">
      <c r="A282"/>
      <c r="B282"/>
      <c r="C282"/>
      <c r="D282"/>
      <c r="E282"/>
      <c r="F282"/>
      <c r="G282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44"/>
      <c r="T282" s="44"/>
      <c r="U282" s="43"/>
      <c r="V282" s="43"/>
      <c r="W282" s="43"/>
      <c r="X282" s="43"/>
      <c r="Y282"/>
    </row>
    <row r="283" spans="1:25" ht="13.8" x14ac:dyDescent="0.25">
      <c r="A283"/>
      <c r="B283"/>
      <c r="C283"/>
      <c r="D283"/>
      <c r="E283"/>
      <c r="F283"/>
      <c r="G283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44"/>
      <c r="T283" s="44"/>
      <c r="U283" s="43"/>
      <c r="V283" s="43"/>
      <c r="W283" s="43"/>
      <c r="X283" s="43"/>
      <c r="Y283"/>
    </row>
    <row r="284" spans="1:25" ht="13.8" x14ac:dyDescent="0.25">
      <c r="A284"/>
      <c r="B284"/>
      <c r="C284"/>
      <c r="D284"/>
      <c r="E284"/>
      <c r="F284"/>
      <c r="G284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44"/>
      <c r="T284" s="44"/>
      <c r="U284" s="43"/>
      <c r="V284" s="43"/>
      <c r="W284" s="43"/>
      <c r="X284" s="43"/>
      <c r="Y284"/>
    </row>
    <row r="285" spans="1:25" ht="13.8" x14ac:dyDescent="0.25">
      <c r="A285"/>
      <c r="B285"/>
      <c r="C285"/>
      <c r="D285"/>
      <c r="E285"/>
      <c r="F285"/>
      <c r="G285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44"/>
      <c r="T285" s="44"/>
      <c r="U285" s="43"/>
      <c r="V285" s="43"/>
      <c r="W285" s="43"/>
      <c r="X285" s="43"/>
      <c r="Y285"/>
    </row>
    <row r="286" spans="1:25" ht="13.8" x14ac:dyDescent="0.25">
      <c r="A286"/>
      <c r="B286"/>
      <c r="C286"/>
      <c r="D286"/>
      <c r="E286"/>
      <c r="F286"/>
      <c r="G286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44"/>
      <c r="T286" s="44"/>
      <c r="U286" s="43"/>
      <c r="V286" s="43"/>
      <c r="W286" s="43"/>
      <c r="X286" s="43"/>
      <c r="Y286"/>
    </row>
    <row r="287" spans="1:25" ht="13.8" x14ac:dyDescent="0.25">
      <c r="A287"/>
      <c r="B287"/>
      <c r="C287"/>
      <c r="D287"/>
      <c r="E287"/>
      <c r="F287"/>
      <c r="G287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44"/>
      <c r="T287" s="44"/>
      <c r="U287" s="43"/>
      <c r="V287" s="43"/>
      <c r="W287" s="43"/>
      <c r="X287" s="43"/>
      <c r="Y287"/>
    </row>
    <row r="288" spans="1:25" ht="13.8" x14ac:dyDescent="0.25">
      <c r="A288"/>
      <c r="B288"/>
      <c r="C288"/>
      <c r="D288"/>
      <c r="E288"/>
      <c r="F288"/>
      <c r="G288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44"/>
      <c r="T288" s="44"/>
      <c r="U288" s="43"/>
      <c r="V288" s="43"/>
      <c r="W288" s="43"/>
      <c r="X288" s="43"/>
      <c r="Y288"/>
    </row>
    <row r="289" spans="1:25" ht="13.8" x14ac:dyDescent="0.25">
      <c r="A289"/>
      <c r="B289"/>
      <c r="C289"/>
      <c r="D289"/>
      <c r="E289"/>
      <c r="F289"/>
      <c r="G28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44"/>
      <c r="T289" s="44"/>
      <c r="U289" s="43"/>
      <c r="V289" s="43"/>
      <c r="W289" s="43"/>
      <c r="X289" s="43"/>
      <c r="Y289"/>
    </row>
    <row r="290" spans="1:25" ht="13.8" x14ac:dyDescent="0.25">
      <c r="A290"/>
      <c r="B290"/>
      <c r="C290"/>
      <c r="D290"/>
      <c r="E290"/>
      <c r="F290"/>
      <c r="G290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44"/>
      <c r="T290" s="44"/>
      <c r="U290" s="43"/>
      <c r="V290" s="43"/>
      <c r="W290" s="43"/>
      <c r="X290" s="43"/>
      <c r="Y290"/>
    </row>
    <row r="291" spans="1:25" ht="13.8" x14ac:dyDescent="0.25">
      <c r="A291"/>
      <c r="B291"/>
      <c r="C291"/>
      <c r="D291"/>
      <c r="E291"/>
      <c r="F291"/>
      <c r="G291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44"/>
      <c r="T291" s="44"/>
      <c r="U291" s="43"/>
      <c r="V291" s="43"/>
      <c r="W291" s="43"/>
      <c r="X291" s="43"/>
      <c r="Y291"/>
    </row>
    <row r="292" spans="1:25" ht="13.8" x14ac:dyDescent="0.25">
      <c r="A292"/>
      <c r="B292"/>
      <c r="C292"/>
      <c r="D292"/>
      <c r="E292"/>
      <c r="F292"/>
      <c r="G292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44"/>
      <c r="T292" s="44"/>
      <c r="U292" s="43"/>
      <c r="V292" s="43"/>
      <c r="W292" s="43"/>
      <c r="X292" s="43"/>
      <c r="Y292"/>
    </row>
    <row r="293" spans="1:25" ht="13.8" x14ac:dyDescent="0.25">
      <c r="A293"/>
      <c r="B293"/>
      <c r="C293"/>
      <c r="D293"/>
      <c r="E293"/>
      <c r="F293"/>
      <c r="G293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44"/>
      <c r="T293" s="44"/>
      <c r="U293" s="43"/>
      <c r="V293" s="43"/>
      <c r="W293" s="43"/>
      <c r="X293" s="43"/>
      <c r="Y293"/>
    </row>
    <row r="294" spans="1:25" ht="13.8" x14ac:dyDescent="0.25">
      <c r="A294"/>
      <c r="B294"/>
      <c r="C294"/>
      <c r="D294"/>
      <c r="E294"/>
      <c r="F294"/>
      <c r="G294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44"/>
      <c r="T294" s="44"/>
      <c r="U294" s="43"/>
      <c r="V294" s="43"/>
      <c r="W294" s="43"/>
      <c r="X294" s="43"/>
      <c r="Y294"/>
    </row>
    <row r="295" spans="1:25" ht="13.8" x14ac:dyDescent="0.25">
      <c r="A295"/>
      <c r="B295"/>
      <c r="C295"/>
      <c r="D295"/>
      <c r="E295"/>
      <c r="F295"/>
      <c r="G295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44"/>
      <c r="T295" s="44"/>
      <c r="U295" s="43"/>
      <c r="V295" s="43"/>
      <c r="W295" s="43"/>
      <c r="X295" s="43"/>
      <c r="Y295"/>
    </row>
    <row r="296" spans="1:25" ht="13.8" x14ac:dyDescent="0.25">
      <c r="A296"/>
      <c r="B296"/>
      <c r="C296"/>
      <c r="D296"/>
      <c r="E296"/>
      <c r="F296"/>
      <c r="G296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44"/>
      <c r="T296" s="44"/>
      <c r="U296" s="43"/>
      <c r="V296" s="43"/>
      <c r="W296" s="43"/>
      <c r="X296" s="43"/>
      <c r="Y296"/>
    </row>
    <row r="297" spans="1:25" ht="13.8" x14ac:dyDescent="0.25">
      <c r="A297"/>
      <c r="B297"/>
      <c r="C297"/>
      <c r="D297"/>
      <c r="E297"/>
      <c r="F297"/>
      <c r="G297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44"/>
      <c r="T297" s="44"/>
      <c r="U297" s="43"/>
      <c r="V297" s="43"/>
      <c r="W297" s="43"/>
      <c r="X297" s="43"/>
      <c r="Y297"/>
    </row>
    <row r="298" spans="1:25" ht="13.8" x14ac:dyDescent="0.25">
      <c r="A298"/>
      <c r="B298"/>
      <c r="C298"/>
      <c r="D298"/>
      <c r="E298"/>
      <c r="F298"/>
      <c r="G298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44"/>
      <c r="T298" s="44"/>
      <c r="U298" s="43"/>
      <c r="V298" s="43"/>
      <c r="W298" s="43"/>
      <c r="X298" s="43"/>
      <c r="Y298"/>
    </row>
    <row r="299" spans="1:25" ht="13.8" x14ac:dyDescent="0.25">
      <c r="A299"/>
      <c r="B299"/>
      <c r="C299"/>
      <c r="D299"/>
      <c r="E299"/>
      <c r="F299"/>
      <c r="G29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44"/>
      <c r="T299" s="44"/>
      <c r="U299" s="43"/>
      <c r="V299" s="43"/>
      <c r="W299" s="43"/>
      <c r="X299" s="43"/>
      <c r="Y299"/>
    </row>
    <row r="300" spans="1:25" ht="13.8" x14ac:dyDescent="0.25">
      <c r="A300"/>
      <c r="B300"/>
      <c r="C300"/>
      <c r="D300"/>
      <c r="E300"/>
      <c r="F300"/>
      <c r="G300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44"/>
      <c r="T300" s="44"/>
      <c r="U300" s="43"/>
      <c r="V300" s="43"/>
      <c r="W300" s="43"/>
      <c r="X300" s="43"/>
      <c r="Y300"/>
    </row>
    <row r="301" spans="1:25" ht="13.8" x14ac:dyDescent="0.25">
      <c r="A301"/>
      <c r="B301"/>
      <c r="C301"/>
      <c r="D301"/>
      <c r="E301"/>
      <c r="F301"/>
      <c r="G301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44"/>
      <c r="T301" s="44"/>
      <c r="U301" s="43"/>
      <c r="V301" s="43"/>
      <c r="W301" s="43"/>
      <c r="X301" s="43"/>
      <c r="Y301"/>
    </row>
    <row r="302" spans="1:25" ht="13.8" x14ac:dyDescent="0.25">
      <c r="A302"/>
      <c r="B302"/>
      <c r="C302"/>
      <c r="D302"/>
      <c r="E302"/>
      <c r="F302"/>
      <c r="G302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44"/>
      <c r="T302" s="44"/>
      <c r="U302" s="43"/>
      <c r="V302" s="43"/>
      <c r="W302" s="43"/>
      <c r="X302" s="43"/>
      <c r="Y302"/>
    </row>
    <row r="303" spans="1:25" ht="13.8" x14ac:dyDescent="0.25">
      <c r="A303"/>
      <c r="B303"/>
      <c r="C303"/>
      <c r="D303"/>
      <c r="E303"/>
      <c r="F303"/>
      <c r="G303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44"/>
      <c r="T303" s="44"/>
      <c r="U303" s="43"/>
      <c r="V303" s="43"/>
      <c r="W303" s="43"/>
      <c r="X303" s="43"/>
      <c r="Y303"/>
    </row>
    <row r="304" spans="1:25" ht="13.8" x14ac:dyDescent="0.25">
      <c r="A304"/>
      <c r="B304"/>
      <c r="C304"/>
      <c r="D304"/>
      <c r="E304"/>
      <c r="F304"/>
      <c r="G304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44"/>
      <c r="T304" s="44"/>
      <c r="U304" s="43"/>
      <c r="V304" s="43"/>
      <c r="W304" s="43"/>
      <c r="X304" s="43"/>
      <c r="Y304"/>
    </row>
    <row r="305" spans="1:25" ht="13.8" x14ac:dyDescent="0.25">
      <c r="A305"/>
      <c r="B305"/>
      <c r="C305"/>
      <c r="D305"/>
      <c r="E305"/>
      <c r="F305"/>
      <c r="G305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44"/>
      <c r="T305" s="44"/>
      <c r="U305" s="43"/>
      <c r="V305" s="43"/>
      <c r="W305" s="43"/>
      <c r="X305" s="43"/>
      <c r="Y305"/>
    </row>
    <row r="306" spans="1:25" ht="13.8" x14ac:dyDescent="0.25">
      <c r="A306"/>
      <c r="B306"/>
      <c r="C306"/>
      <c r="D306"/>
      <c r="E306"/>
      <c r="F306"/>
      <c r="G306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44"/>
      <c r="T306" s="44"/>
      <c r="U306" s="43"/>
      <c r="V306" s="43"/>
      <c r="W306" s="43"/>
      <c r="X306" s="43"/>
      <c r="Y306"/>
    </row>
    <row r="307" spans="1:25" ht="13.8" x14ac:dyDescent="0.25">
      <c r="A307"/>
      <c r="B307"/>
      <c r="C307"/>
      <c r="D307"/>
      <c r="E307"/>
      <c r="F307"/>
      <c r="G307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44"/>
      <c r="T307" s="44"/>
      <c r="U307" s="43"/>
      <c r="V307" s="43"/>
      <c r="W307" s="43"/>
      <c r="X307" s="43"/>
      <c r="Y307"/>
    </row>
    <row r="308" spans="1:25" ht="13.8" x14ac:dyDescent="0.25">
      <c r="A308"/>
      <c r="B308"/>
      <c r="C308"/>
      <c r="D308"/>
      <c r="E308"/>
      <c r="F308"/>
      <c r="G308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44"/>
      <c r="T308" s="44"/>
      <c r="U308" s="43"/>
      <c r="V308" s="43"/>
      <c r="W308" s="43"/>
      <c r="X308" s="43"/>
      <c r="Y308"/>
    </row>
    <row r="309" spans="1:25" ht="13.8" x14ac:dyDescent="0.25">
      <c r="A309"/>
      <c r="B309"/>
      <c r="C309"/>
      <c r="D309"/>
      <c r="E309"/>
      <c r="F309"/>
      <c r="G30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44"/>
      <c r="T309" s="44"/>
      <c r="U309" s="43"/>
      <c r="V309" s="43"/>
      <c r="W309" s="43"/>
      <c r="X309" s="43"/>
      <c r="Y309"/>
    </row>
    <row r="310" spans="1:25" ht="13.8" x14ac:dyDescent="0.25">
      <c r="A310"/>
      <c r="B310"/>
      <c r="C310"/>
      <c r="D310"/>
      <c r="E310"/>
      <c r="F310"/>
      <c r="G310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44"/>
      <c r="T310" s="44"/>
      <c r="U310" s="43"/>
      <c r="V310" s="43"/>
      <c r="W310" s="43"/>
      <c r="X310" s="43"/>
      <c r="Y310"/>
    </row>
    <row r="311" spans="1:25" ht="13.8" x14ac:dyDescent="0.25">
      <c r="A311"/>
      <c r="B311"/>
      <c r="C311"/>
      <c r="D311"/>
      <c r="E311"/>
      <c r="F311"/>
      <c r="G311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44"/>
      <c r="T311" s="44"/>
      <c r="U311" s="43"/>
      <c r="V311" s="43"/>
      <c r="W311" s="43"/>
      <c r="X311" s="43"/>
      <c r="Y311"/>
    </row>
    <row r="312" spans="1:25" ht="13.8" x14ac:dyDescent="0.25">
      <c r="A312"/>
      <c r="B312"/>
      <c r="C312"/>
      <c r="D312"/>
      <c r="E312"/>
      <c r="F312"/>
      <c r="G312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44"/>
      <c r="T312" s="44"/>
      <c r="U312" s="43"/>
      <c r="V312" s="43"/>
      <c r="W312" s="43"/>
      <c r="X312" s="43"/>
      <c r="Y312"/>
    </row>
    <row r="313" spans="1:25" ht="13.8" x14ac:dyDescent="0.25">
      <c r="A313"/>
      <c r="B313"/>
      <c r="C313"/>
      <c r="D313"/>
      <c r="E313"/>
      <c r="F313"/>
      <c r="G313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44"/>
      <c r="T313" s="44"/>
      <c r="U313" s="43"/>
      <c r="V313" s="43"/>
      <c r="W313" s="43"/>
      <c r="X313" s="43"/>
      <c r="Y313"/>
    </row>
    <row r="314" spans="1:25" ht="13.8" x14ac:dyDescent="0.25">
      <c r="A314"/>
      <c r="B314"/>
      <c r="C314"/>
      <c r="D314"/>
      <c r="E314"/>
      <c r="F314"/>
      <c r="G314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44"/>
      <c r="T314" s="44"/>
      <c r="U314" s="43"/>
      <c r="V314" s="43"/>
      <c r="W314" s="43"/>
      <c r="X314" s="43"/>
      <c r="Y314"/>
    </row>
    <row r="315" spans="1:25" ht="13.8" x14ac:dyDescent="0.25">
      <c r="A315"/>
      <c r="B315"/>
      <c r="C315"/>
      <c r="D315"/>
      <c r="E315"/>
      <c r="F315"/>
      <c r="G315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44"/>
      <c r="T315" s="44"/>
      <c r="U315" s="43"/>
      <c r="V315" s="43"/>
      <c r="W315" s="43"/>
      <c r="X315" s="43"/>
      <c r="Y315"/>
    </row>
    <row r="316" spans="1:25" ht="13.8" x14ac:dyDescent="0.25">
      <c r="A316"/>
      <c r="B316"/>
      <c r="C316"/>
      <c r="D316"/>
      <c r="E316"/>
      <c r="F316"/>
      <c r="G316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44"/>
      <c r="T316" s="44"/>
      <c r="U316" s="43"/>
      <c r="V316" s="43"/>
      <c r="W316" s="43"/>
      <c r="X316" s="43"/>
      <c r="Y316"/>
    </row>
    <row r="317" spans="1:25" ht="13.8" x14ac:dyDescent="0.25">
      <c r="A317"/>
      <c r="B317"/>
      <c r="C317"/>
      <c r="D317"/>
      <c r="E317"/>
      <c r="F317"/>
      <c r="G317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44"/>
      <c r="T317" s="44"/>
      <c r="U317" s="43"/>
      <c r="V317" s="43"/>
      <c r="W317" s="43"/>
      <c r="X317" s="43"/>
      <c r="Y317"/>
    </row>
    <row r="318" spans="1:25" ht="13.8" x14ac:dyDescent="0.25">
      <c r="A318"/>
      <c r="B318"/>
      <c r="C318"/>
      <c r="D318"/>
      <c r="E318"/>
      <c r="F318"/>
      <c r="G318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44"/>
      <c r="T318" s="44"/>
      <c r="U318" s="43"/>
      <c r="V318" s="43"/>
      <c r="W318" s="43"/>
      <c r="X318" s="43"/>
      <c r="Y318"/>
    </row>
    <row r="319" spans="1:25" ht="13.8" x14ac:dyDescent="0.25">
      <c r="A319"/>
      <c r="B319"/>
      <c r="C319"/>
      <c r="D319"/>
      <c r="E319"/>
      <c r="F319"/>
      <c r="G31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44"/>
      <c r="T319" s="44"/>
      <c r="U319" s="43"/>
      <c r="V319" s="43"/>
      <c r="W319" s="43"/>
      <c r="X319" s="43"/>
      <c r="Y319"/>
    </row>
    <row r="320" spans="1:25" ht="13.8" x14ac:dyDescent="0.25">
      <c r="A320"/>
      <c r="B320"/>
      <c r="C320"/>
      <c r="D320"/>
      <c r="E320"/>
      <c r="F320"/>
      <c r="G320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44"/>
      <c r="T320" s="44"/>
      <c r="U320" s="43"/>
      <c r="V320" s="43"/>
      <c r="W320" s="43"/>
      <c r="X320" s="43"/>
      <c r="Y320"/>
    </row>
    <row r="321" spans="1:25" ht="13.8" x14ac:dyDescent="0.25">
      <c r="A321"/>
      <c r="B321"/>
      <c r="C321"/>
      <c r="D321"/>
      <c r="E321"/>
      <c r="F321"/>
      <c r="G321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44"/>
      <c r="T321" s="44"/>
      <c r="U321" s="43"/>
      <c r="V321" s="43"/>
      <c r="W321" s="43"/>
      <c r="X321" s="43"/>
      <c r="Y321"/>
    </row>
    <row r="322" spans="1:25" ht="13.8" x14ac:dyDescent="0.25">
      <c r="A322"/>
      <c r="B322"/>
      <c r="C322"/>
      <c r="D322"/>
      <c r="E322"/>
      <c r="F322"/>
      <c r="G322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44"/>
      <c r="T322" s="44"/>
      <c r="U322" s="43"/>
      <c r="V322" s="43"/>
      <c r="W322" s="43"/>
      <c r="X322" s="43"/>
      <c r="Y322"/>
    </row>
    <row r="323" spans="1:25" ht="13.8" x14ac:dyDescent="0.25">
      <c r="A323"/>
      <c r="B323"/>
      <c r="C323"/>
      <c r="D323"/>
      <c r="E323"/>
      <c r="F323"/>
      <c r="G323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44"/>
      <c r="T323" s="44"/>
      <c r="U323" s="43"/>
      <c r="V323" s="43"/>
      <c r="W323" s="43"/>
      <c r="X323" s="43"/>
      <c r="Y323"/>
    </row>
    <row r="324" spans="1:25" ht="13.8" x14ac:dyDescent="0.25">
      <c r="A324"/>
      <c r="B324"/>
      <c r="C324"/>
      <c r="D324"/>
      <c r="E324"/>
      <c r="F324"/>
      <c r="G324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44"/>
      <c r="T324" s="44"/>
      <c r="U324" s="43"/>
      <c r="V324" s="43"/>
      <c r="W324" s="43"/>
      <c r="X324" s="43"/>
      <c r="Y324"/>
    </row>
    <row r="325" spans="1:25" ht="13.8" x14ac:dyDescent="0.25">
      <c r="A325"/>
      <c r="B325"/>
      <c r="C325"/>
      <c r="D325"/>
      <c r="E325"/>
      <c r="F325"/>
      <c r="G325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44"/>
      <c r="T325" s="44"/>
      <c r="U325" s="43"/>
      <c r="V325" s="43"/>
      <c r="W325" s="43"/>
      <c r="X325" s="43"/>
      <c r="Y325"/>
    </row>
    <row r="326" spans="1:25" ht="13.8" x14ac:dyDescent="0.25">
      <c r="A326"/>
      <c r="B326"/>
      <c r="C326"/>
      <c r="D326"/>
      <c r="E326"/>
      <c r="F326"/>
      <c r="G326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44"/>
      <c r="T326" s="44"/>
      <c r="U326" s="43"/>
      <c r="V326" s="43"/>
      <c r="W326" s="43"/>
      <c r="X326" s="43"/>
      <c r="Y326"/>
    </row>
    <row r="327" spans="1:25" ht="13.8" x14ac:dyDescent="0.25">
      <c r="A327"/>
      <c r="B327"/>
      <c r="C327"/>
      <c r="D327"/>
      <c r="E327"/>
      <c r="F327"/>
      <c r="G327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44"/>
      <c r="T327" s="44"/>
      <c r="U327" s="43"/>
      <c r="V327" s="43"/>
      <c r="W327" s="43"/>
      <c r="X327" s="43"/>
      <c r="Y327"/>
    </row>
    <row r="328" spans="1:25" ht="13.8" x14ac:dyDescent="0.25">
      <c r="A328"/>
      <c r="B328"/>
      <c r="C328"/>
      <c r="D328"/>
      <c r="E328"/>
      <c r="F328"/>
      <c r="G328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44"/>
      <c r="T328" s="44"/>
      <c r="U328" s="43"/>
      <c r="V328" s="43"/>
      <c r="W328" s="43"/>
      <c r="X328" s="43"/>
      <c r="Y328"/>
    </row>
    <row r="329" spans="1:25" ht="13.8" x14ac:dyDescent="0.25">
      <c r="A329"/>
      <c r="B329"/>
      <c r="C329"/>
      <c r="D329"/>
      <c r="E329"/>
      <c r="F329"/>
      <c r="G32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44"/>
      <c r="T329" s="44"/>
      <c r="U329" s="43"/>
      <c r="V329" s="43"/>
      <c r="W329" s="43"/>
      <c r="X329" s="43"/>
      <c r="Y329"/>
    </row>
    <row r="330" spans="1:25" ht="13.8" x14ac:dyDescent="0.25">
      <c r="A330"/>
      <c r="B330"/>
      <c r="C330"/>
      <c r="D330"/>
      <c r="E330"/>
      <c r="F330"/>
      <c r="G330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44"/>
      <c r="T330" s="44"/>
      <c r="U330" s="43"/>
      <c r="V330" s="43"/>
      <c r="W330" s="43"/>
      <c r="X330" s="43"/>
      <c r="Y330"/>
    </row>
    <row r="331" spans="1:25" ht="13.8" x14ac:dyDescent="0.25">
      <c r="A331"/>
      <c r="B331"/>
      <c r="C331"/>
      <c r="D331"/>
      <c r="E331"/>
      <c r="F331"/>
      <c r="G331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44"/>
      <c r="T331" s="44"/>
      <c r="U331" s="43"/>
      <c r="V331" s="43"/>
      <c r="W331" s="43"/>
      <c r="X331" s="43"/>
      <c r="Y331"/>
    </row>
    <row r="332" spans="1:25" ht="13.8" x14ac:dyDescent="0.25">
      <c r="A332"/>
      <c r="B332"/>
      <c r="C332"/>
      <c r="D332"/>
      <c r="E332"/>
      <c r="F332"/>
      <c r="G332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44"/>
      <c r="T332" s="44"/>
      <c r="U332" s="43"/>
      <c r="V332" s="43"/>
      <c r="W332" s="43"/>
      <c r="X332" s="43"/>
      <c r="Y332"/>
    </row>
    <row r="333" spans="1:25" ht="13.8" x14ac:dyDescent="0.25">
      <c r="A333"/>
      <c r="B333"/>
      <c r="C333"/>
      <c r="D333"/>
      <c r="E333"/>
      <c r="F333"/>
      <c r="G333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44"/>
      <c r="T333" s="44"/>
      <c r="U333" s="43"/>
      <c r="V333" s="43"/>
      <c r="W333" s="43"/>
      <c r="X333" s="43"/>
      <c r="Y333"/>
    </row>
    <row r="334" spans="1:25" ht="13.8" x14ac:dyDescent="0.25">
      <c r="A334"/>
      <c r="B334"/>
      <c r="C334"/>
      <c r="D334"/>
      <c r="E334"/>
      <c r="F334"/>
      <c r="G334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44"/>
      <c r="T334" s="44"/>
      <c r="U334" s="43"/>
      <c r="V334" s="43"/>
      <c r="W334" s="43"/>
      <c r="X334" s="43"/>
      <c r="Y334"/>
    </row>
    <row r="335" spans="1:25" ht="13.8" x14ac:dyDescent="0.25">
      <c r="A335"/>
      <c r="B335"/>
      <c r="C335"/>
      <c r="D335"/>
      <c r="E335"/>
      <c r="F335"/>
      <c r="G335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44"/>
      <c r="T335" s="44"/>
      <c r="U335" s="43"/>
      <c r="V335" s="43"/>
      <c r="W335" s="43"/>
      <c r="X335" s="43"/>
      <c r="Y335"/>
    </row>
    <row r="336" spans="1:25" ht="13.8" x14ac:dyDescent="0.25">
      <c r="A336"/>
      <c r="B336"/>
      <c r="C336"/>
      <c r="D336"/>
      <c r="E336"/>
      <c r="F336"/>
      <c r="G336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44"/>
      <c r="T336" s="44"/>
      <c r="U336" s="43"/>
      <c r="V336" s="43"/>
      <c r="W336" s="43"/>
      <c r="X336" s="43"/>
      <c r="Y336"/>
    </row>
    <row r="337" spans="1:25" ht="13.8" x14ac:dyDescent="0.25">
      <c r="A337"/>
      <c r="B337"/>
      <c r="C337"/>
      <c r="D337"/>
      <c r="E337"/>
      <c r="F337"/>
      <c r="G337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44"/>
      <c r="T337" s="44"/>
      <c r="U337" s="43"/>
      <c r="V337" s="43"/>
      <c r="W337" s="43"/>
      <c r="X337" s="43"/>
      <c r="Y337"/>
    </row>
    <row r="338" spans="1:25" ht="13.8" x14ac:dyDescent="0.25">
      <c r="A338"/>
      <c r="B338"/>
      <c r="C338"/>
      <c r="D338"/>
      <c r="E338"/>
      <c r="F338"/>
      <c r="G338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44"/>
      <c r="T338" s="44"/>
      <c r="U338" s="43"/>
      <c r="V338" s="43"/>
      <c r="W338" s="43"/>
      <c r="X338" s="43"/>
      <c r="Y338"/>
    </row>
    <row r="339" spans="1:25" ht="13.8" x14ac:dyDescent="0.25">
      <c r="A339"/>
      <c r="B339"/>
      <c r="C339"/>
      <c r="D339"/>
      <c r="E339"/>
      <c r="F339"/>
      <c r="G33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44"/>
      <c r="T339" s="44"/>
      <c r="U339" s="43"/>
      <c r="V339" s="43"/>
      <c r="W339" s="43"/>
      <c r="X339" s="43"/>
      <c r="Y339"/>
    </row>
    <row r="340" spans="1:25" ht="13.8" x14ac:dyDescent="0.25">
      <c r="A340"/>
      <c r="B340"/>
      <c r="C340"/>
      <c r="D340"/>
      <c r="E340"/>
      <c r="F340"/>
      <c r="G340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44"/>
      <c r="T340" s="44"/>
      <c r="U340" s="43"/>
      <c r="V340" s="43"/>
      <c r="W340" s="43"/>
      <c r="X340" s="43"/>
      <c r="Y340"/>
    </row>
    <row r="341" spans="1:25" ht="13.8" x14ac:dyDescent="0.25">
      <c r="A341"/>
      <c r="B341"/>
      <c r="C341"/>
      <c r="D341"/>
      <c r="E341"/>
      <c r="F341"/>
      <c r="G341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44"/>
      <c r="T341" s="44"/>
      <c r="U341" s="43"/>
      <c r="V341" s="43"/>
      <c r="W341" s="43"/>
      <c r="X341" s="43"/>
      <c r="Y341"/>
    </row>
    <row r="342" spans="1:25" ht="13.8" x14ac:dyDescent="0.25">
      <c r="A342"/>
      <c r="B342"/>
      <c r="C342"/>
      <c r="D342"/>
      <c r="E342"/>
      <c r="F342"/>
      <c r="G342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44"/>
      <c r="T342" s="44"/>
      <c r="U342" s="43"/>
      <c r="V342" s="43"/>
      <c r="W342" s="43"/>
      <c r="X342" s="43"/>
      <c r="Y342"/>
    </row>
    <row r="343" spans="1:25" ht="13.8" x14ac:dyDescent="0.25">
      <c r="A343"/>
      <c r="B343"/>
      <c r="C343"/>
      <c r="D343"/>
      <c r="E343"/>
      <c r="F343"/>
      <c r="G343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44"/>
      <c r="T343" s="44"/>
      <c r="U343" s="43"/>
      <c r="V343" s="43"/>
      <c r="W343" s="43"/>
      <c r="X343" s="43"/>
      <c r="Y343"/>
    </row>
    <row r="344" spans="1:25" ht="13.8" x14ac:dyDescent="0.25">
      <c r="A344"/>
      <c r="B344"/>
      <c r="C344"/>
      <c r="D344"/>
      <c r="E344"/>
      <c r="F344"/>
      <c r="G344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44"/>
      <c r="T344" s="44"/>
      <c r="U344" s="43"/>
      <c r="V344" s="43"/>
      <c r="W344" s="43"/>
      <c r="X344" s="43"/>
      <c r="Y344"/>
    </row>
    <row r="345" spans="1:25" ht="13.8" x14ac:dyDescent="0.25">
      <c r="A345"/>
      <c r="B345"/>
      <c r="C345"/>
      <c r="D345"/>
      <c r="E345"/>
      <c r="F345"/>
      <c r="G345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44"/>
      <c r="T345" s="44"/>
      <c r="U345" s="43"/>
      <c r="V345" s="43"/>
      <c r="W345" s="43"/>
      <c r="X345" s="43"/>
      <c r="Y345"/>
    </row>
    <row r="346" spans="1:25" ht="13.8" x14ac:dyDescent="0.25">
      <c r="A346"/>
      <c r="B346"/>
      <c r="C346"/>
      <c r="D346"/>
      <c r="E346"/>
      <c r="F346"/>
      <c r="G346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44"/>
      <c r="T346" s="44"/>
      <c r="U346" s="43"/>
      <c r="V346" s="43"/>
      <c r="W346" s="43"/>
      <c r="X346" s="43"/>
      <c r="Y346"/>
    </row>
    <row r="347" spans="1:25" ht="13.8" x14ac:dyDescent="0.25">
      <c r="A347"/>
      <c r="B347"/>
      <c r="C347"/>
      <c r="D347"/>
      <c r="E347"/>
      <c r="F347"/>
      <c r="G347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44"/>
      <c r="T347" s="44"/>
      <c r="U347" s="43"/>
      <c r="V347" s="43"/>
      <c r="W347" s="43"/>
      <c r="X347" s="43"/>
      <c r="Y347"/>
    </row>
    <row r="348" spans="1:25" ht="13.8" x14ac:dyDescent="0.25">
      <c r="A348"/>
      <c r="B348"/>
      <c r="C348"/>
      <c r="D348"/>
      <c r="E348"/>
      <c r="F348"/>
      <c r="G348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44"/>
      <c r="T348" s="44"/>
      <c r="U348" s="43"/>
      <c r="V348" s="43"/>
      <c r="W348" s="43"/>
      <c r="X348" s="43"/>
      <c r="Y348"/>
    </row>
    <row r="349" spans="1:25" ht="13.8" x14ac:dyDescent="0.25">
      <c r="A349"/>
      <c r="B349"/>
      <c r="C349"/>
      <c r="D349"/>
      <c r="E349"/>
      <c r="F349"/>
      <c r="G34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44"/>
      <c r="T349" s="44"/>
      <c r="U349" s="43"/>
      <c r="V349" s="43"/>
      <c r="W349" s="43"/>
      <c r="X349" s="43"/>
      <c r="Y349"/>
    </row>
    <row r="350" spans="1:25" ht="13.8" x14ac:dyDescent="0.25">
      <c r="A350"/>
      <c r="B350"/>
      <c r="C350"/>
      <c r="D350"/>
      <c r="E350"/>
      <c r="F350"/>
      <c r="G350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44"/>
      <c r="T350" s="44"/>
      <c r="U350" s="43"/>
      <c r="V350" s="43"/>
      <c r="W350" s="43"/>
      <c r="X350" s="43"/>
      <c r="Y350"/>
    </row>
    <row r="351" spans="1:25" ht="13.8" x14ac:dyDescent="0.25">
      <c r="A351"/>
      <c r="B351"/>
      <c r="C351"/>
      <c r="D351"/>
      <c r="E351"/>
      <c r="F351"/>
      <c r="G351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44"/>
      <c r="T351" s="44"/>
      <c r="U351" s="43"/>
      <c r="V351" s="43"/>
      <c r="W351" s="43"/>
      <c r="X351" s="43"/>
      <c r="Y351"/>
    </row>
    <row r="352" spans="1:25" ht="13.8" x14ac:dyDescent="0.25">
      <c r="A352"/>
      <c r="B352"/>
      <c r="C352"/>
      <c r="D352"/>
      <c r="E352"/>
      <c r="F352"/>
      <c r="G352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44"/>
      <c r="T352" s="44"/>
      <c r="U352" s="43"/>
      <c r="V352" s="43"/>
      <c r="W352" s="43"/>
      <c r="X352" s="43"/>
      <c r="Y352"/>
    </row>
    <row r="353" spans="1:25" ht="13.8" x14ac:dyDescent="0.25">
      <c r="A353"/>
      <c r="B353"/>
      <c r="C353"/>
      <c r="D353"/>
      <c r="E353"/>
      <c r="F353"/>
      <c r="G353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44"/>
      <c r="T353" s="44"/>
      <c r="U353" s="43"/>
      <c r="V353" s="43"/>
      <c r="W353" s="43"/>
      <c r="X353" s="43"/>
      <c r="Y353"/>
    </row>
    <row r="354" spans="1:25" ht="13.8" x14ac:dyDescent="0.25">
      <c r="A354"/>
      <c r="B354"/>
      <c r="C354"/>
      <c r="D354"/>
      <c r="E354"/>
      <c r="F354"/>
      <c r="G354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44"/>
      <c r="T354" s="44"/>
      <c r="U354" s="43"/>
      <c r="V354" s="43"/>
      <c r="W354" s="43"/>
      <c r="X354" s="43"/>
      <c r="Y354"/>
    </row>
    <row r="355" spans="1:25" ht="13.8" x14ac:dyDescent="0.25">
      <c r="A355"/>
      <c r="B355"/>
      <c r="C355"/>
      <c r="D355"/>
      <c r="E355"/>
      <c r="F355"/>
      <c r="G355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44"/>
      <c r="T355" s="44"/>
      <c r="U355" s="43"/>
      <c r="V355" s="43"/>
      <c r="W355" s="43"/>
      <c r="X355" s="43"/>
      <c r="Y355"/>
    </row>
    <row r="356" spans="1:25" ht="13.8" x14ac:dyDescent="0.25">
      <c r="A356"/>
      <c r="B356"/>
      <c r="C356"/>
      <c r="D356"/>
      <c r="E356"/>
      <c r="F356"/>
      <c r="G356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44"/>
      <c r="T356" s="44"/>
      <c r="U356" s="43"/>
      <c r="V356" s="43"/>
      <c r="W356" s="43"/>
      <c r="X356" s="43"/>
      <c r="Y356"/>
    </row>
    <row r="357" spans="1:25" ht="13.8" x14ac:dyDescent="0.25">
      <c r="A357"/>
      <c r="B357"/>
      <c r="C357"/>
      <c r="D357"/>
      <c r="E357"/>
      <c r="F357"/>
      <c r="G357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44"/>
      <c r="T357" s="44"/>
      <c r="U357" s="43"/>
      <c r="V357" s="43"/>
      <c r="W357" s="43"/>
      <c r="X357" s="43"/>
      <c r="Y357"/>
    </row>
    <row r="358" spans="1:25" ht="13.8" x14ac:dyDescent="0.25">
      <c r="A358"/>
      <c r="B358"/>
      <c r="C358"/>
      <c r="D358"/>
      <c r="E358"/>
      <c r="F358"/>
      <c r="G358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44"/>
      <c r="T358" s="44"/>
      <c r="U358" s="43"/>
      <c r="V358" s="43"/>
      <c r="W358" s="43"/>
      <c r="X358" s="43"/>
      <c r="Y358"/>
    </row>
    <row r="359" spans="1:25" ht="13.8" x14ac:dyDescent="0.25">
      <c r="A359"/>
      <c r="B359"/>
      <c r="C359"/>
      <c r="D359"/>
      <c r="E359"/>
      <c r="F359"/>
      <c r="G3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44"/>
      <c r="T359" s="44"/>
      <c r="U359" s="43"/>
      <c r="V359" s="43"/>
      <c r="W359" s="43"/>
      <c r="X359" s="43"/>
      <c r="Y359"/>
    </row>
    <row r="360" spans="1:25" ht="13.8" x14ac:dyDescent="0.25">
      <c r="A360"/>
      <c r="B360"/>
      <c r="C360"/>
      <c r="D360"/>
      <c r="E360"/>
      <c r="F360"/>
      <c r="G360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44"/>
      <c r="T360" s="44"/>
      <c r="U360" s="43"/>
      <c r="V360" s="43"/>
      <c r="W360" s="43"/>
      <c r="X360" s="43"/>
      <c r="Y360"/>
    </row>
    <row r="361" spans="1:25" ht="13.8" x14ac:dyDescent="0.25">
      <c r="A361"/>
      <c r="B361"/>
      <c r="C361"/>
      <c r="D361"/>
      <c r="E361"/>
      <c r="F361"/>
      <c r="G361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44"/>
      <c r="T361" s="44"/>
      <c r="U361" s="43"/>
      <c r="V361" s="43"/>
      <c r="W361" s="43"/>
      <c r="X361" s="43"/>
      <c r="Y361"/>
    </row>
    <row r="362" spans="1:25" ht="13.8" x14ac:dyDescent="0.25">
      <c r="A362"/>
      <c r="B362"/>
      <c r="C362"/>
      <c r="D362"/>
      <c r="E362"/>
      <c r="F362"/>
      <c r="G362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44"/>
      <c r="T362" s="44"/>
      <c r="U362" s="43"/>
      <c r="V362" s="43"/>
      <c r="W362" s="43"/>
      <c r="X362" s="43"/>
      <c r="Y362"/>
    </row>
    <row r="363" spans="1:25" ht="13.8" x14ac:dyDescent="0.25">
      <c r="A363"/>
      <c r="B363"/>
      <c r="C363"/>
      <c r="D363"/>
      <c r="E363"/>
      <c r="F363"/>
      <c r="G363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44"/>
      <c r="T363" s="44"/>
      <c r="U363" s="43"/>
      <c r="V363" s="43"/>
      <c r="W363" s="43"/>
      <c r="X363" s="43"/>
      <c r="Y363"/>
    </row>
    <row r="364" spans="1:25" ht="13.8" x14ac:dyDescent="0.25">
      <c r="A364"/>
      <c r="B364"/>
      <c r="C364"/>
      <c r="D364"/>
      <c r="E364"/>
      <c r="F364"/>
      <c r="G364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44"/>
      <c r="T364" s="44"/>
      <c r="U364" s="43"/>
      <c r="V364" s="43"/>
      <c r="W364" s="43"/>
      <c r="X364" s="43"/>
      <c r="Y364"/>
    </row>
    <row r="365" spans="1:25" ht="13.8" x14ac:dyDescent="0.25">
      <c r="A365"/>
      <c r="B365"/>
      <c r="C365"/>
      <c r="D365"/>
      <c r="E365"/>
      <c r="F365"/>
      <c r="G365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44"/>
      <c r="T365" s="44"/>
      <c r="U365" s="43"/>
      <c r="V365" s="43"/>
      <c r="W365" s="43"/>
      <c r="X365" s="43"/>
      <c r="Y365"/>
    </row>
    <row r="366" spans="1:25" ht="13.8" x14ac:dyDescent="0.25">
      <c r="A366"/>
      <c r="B366"/>
      <c r="C366"/>
      <c r="D366"/>
      <c r="E366"/>
      <c r="F366"/>
      <c r="G366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44"/>
      <c r="T366" s="44"/>
      <c r="U366" s="43"/>
      <c r="V366" s="43"/>
      <c r="W366" s="43"/>
      <c r="X366" s="43"/>
      <c r="Y366"/>
    </row>
    <row r="367" spans="1:25" ht="13.8" x14ac:dyDescent="0.25">
      <c r="A367"/>
      <c r="B367"/>
      <c r="C367"/>
      <c r="D367"/>
      <c r="E367"/>
      <c r="F367"/>
      <c r="G367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44"/>
      <c r="T367" s="44"/>
      <c r="U367" s="43"/>
      <c r="V367" s="43"/>
      <c r="W367" s="43"/>
      <c r="X367" s="43"/>
      <c r="Y367"/>
    </row>
    <row r="368" spans="1:25" ht="13.8" x14ac:dyDescent="0.25">
      <c r="A368"/>
      <c r="B368"/>
      <c r="C368"/>
      <c r="D368"/>
      <c r="E368"/>
      <c r="F368"/>
      <c r="G368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44"/>
      <c r="T368" s="44"/>
      <c r="U368" s="43"/>
      <c r="V368" s="43"/>
      <c r="W368" s="43"/>
      <c r="X368" s="43"/>
      <c r="Y368"/>
    </row>
    <row r="369" spans="1:25" ht="13.8" x14ac:dyDescent="0.25">
      <c r="A369"/>
      <c r="B369"/>
      <c r="C369"/>
      <c r="D369"/>
      <c r="E369"/>
      <c r="F369"/>
      <c r="G36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44"/>
      <c r="T369" s="44"/>
      <c r="U369" s="43"/>
      <c r="V369" s="43"/>
      <c r="W369" s="43"/>
      <c r="X369" s="43"/>
      <c r="Y369"/>
    </row>
    <row r="370" spans="1:25" ht="13.8" x14ac:dyDescent="0.25">
      <c r="A370"/>
      <c r="B370"/>
      <c r="C370"/>
      <c r="D370"/>
      <c r="E370"/>
      <c r="F370"/>
      <c r="G370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44"/>
      <c r="T370" s="44"/>
      <c r="U370" s="43"/>
      <c r="V370" s="43"/>
      <c r="W370" s="43"/>
      <c r="X370" s="43"/>
      <c r="Y370"/>
    </row>
    <row r="371" spans="1:25" ht="13.8" x14ac:dyDescent="0.25">
      <c r="A371"/>
      <c r="B371"/>
      <c r="C371"/>
      <c r="D371"/>
      <c r="E371"/>
      <c r="F371"/>
      <c r="G371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44"/>
      <c r="T371" s="44"/>
      <c r="U371" s="43"/>
      <c r="V371" s="43"/>
      <c r="W371" s="43"/>
      <c r="X371" s="43"/>
      <c r="Y371"/>
    </row>
    <row r="372" spans="1:25" ht="13.8" x14ac:dyDescent="0.25">
      <c r="A372"/>
      <c r="B372"/>
      <c r="C372"/>
      <c r="D372"/>
      <c r="E372"/>
      <c r="F372"/>
      <c r="G372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44"/>
      <c r="T372" s="44"/>
      <c r="U372" s="43"/>
      <c r="V372" s="43"/>
      <c r="W372" s="43"/>
      <c r="X372" s="43"/>
      <c r="Y372"/>
    </row>
    <row r="373" spans="1:25" ht="13.8" x14ac:dyDescent="0.25">
      <c r="A373"/>
      <c r="B373"/>
      <c r="C373"/>
      <c r="D373"/>
      <c r="E373"/>
      <c r="F373"/>
      <c r="G373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44"/>
      <c r="T373" s="44"/>
      <c r="U373" s="43"/>
      <c r="V373" s="43"/>
      <c r="W373" s="43"/>
      <c r="X373" s="43"/>
      <c r="Y373"/>
    </row>
    <row r="374" spans="1:25" ht="13.8" x14ac:dyDescent="0.25">
      <c r="A374"/>
      <c r="B374"/>
      <c r="C374"/>
      <c r="D374"/>
      <c r="E374"/>
      <c r="F374"/>
      <c r="G374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44"/>
      <c r="T374" s="44"/>
      <c r="U374" s="43"/>
      <c r="V374" s="43"/>
      <c r="W374" s="43"/>
      <c r="X374" s="43"/>
      <c r="Y374"/>
    </row>
    <row r="375" spans="1:25" ht="13.8" x14ac:dyDescent="0.25">
      <c r="A375"/>
      <c r="B375"/>
      <c r="C375"/>
      <c r="D375"/>
      <c r="E375"/>
      <c r="F375"/>
      <c r="G375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44"/>
      <c r="T375" s="44"/>
      <c r="U375" s="43"/>
      <c r="V375" s="43"/>
      <c r="W375" s="43"/>
      <c r="X375" s="43"/>
      <c r="Y375"/>
    </row>
    <row r="376" spans="1:25" ht="13.8" x14ac:dyDescent="0.25">
      <c r="A376"/>
      <c r="B376"/>
      <c r="C376"/>
      <c r="D376"/>
      <c r="E376"/>
      <c r="F376"/>
      <c r="G376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44"/>
      <c r="T376" s="44"/>
      <c r="U376" s="43"/>
      <c r="V376" s="43"/>
      <c r="W376" s="43"/>
      <c r="X376" s="43"/>
      <c r="Y376"/>
    </row>
    <row r="377" spans="1:25" ht="13.8" x14ac:dyDescent="0.25">
      <c r="A377"/>
      <c r="B377"/>
      <c r="C377"/>
      <c r="D377"/>
      <c r="E377"/>
      <c r="F377"/>
      <c r="G377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44"/>
      <c r="T377" s="44"/>
      <c r="U377" s="43"/>
      <c r="V377" s="43"/>
      <c r="W377" s="43"/>
      <c r="X377" s="43"/>
      <c r="Y377"/>
    </row>
    <row r="378" spans="1:25" ht="13.8" x14ac:dyDescent="0.25">
      <c r="A378"/>
      <c r="B378"/>
      <c r="C378"/>
      <c r="D378"/>
      <c r="E378"/>
      <c r="F378"/>
      <c r="G378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44"/>
      <c r="T378" s="44"/>
      <c r="U378" s="43"/>
      <c r="V378" s="43"/>
      <c r="W378" s="43"/>
      <c r="X378" s="43"/>
      <c r="Y378"/>
    </row>
    <row r="379" spans="1:25" ht="13.8" x14ac:dyDescent="0.25">
      <c r="A379"/>
      <c r="B379"/>
      <c r="C379"/>
      <c r="D379"/>
      <c r="E379"/>
      <c r="F379"/>
      <c r="G37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44"/>
      <c r="T379" s="44"/>
      <c r="U379" s="43"/>
      <c r="V379" s="43"/>
      <c r="W379" s="43"/>
      <c r="X379" s="43"/>
      <c r="Y379"/>
    </row>
    <row r="380" spans="1:25" ht="13.8" x14ac:dyDescent="0.25">
      <c r="A380"/>
      <c r="B380"/>
      <c r="C380"/>
      <c r="D380"/>
      <c r="E380"/>
      <c r="F380"/>
      <c r="G380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44"/>
      <c r="T380" s="44"/>
      <c r="U380" s="43"/>
      <c r="V380" s="43"/>
      <c r="W380" s="43"/>
      <c r="X380" s="43"/>
      <c r="Y380"/>
    </row>
    <row r="381" spans="1:25" ht="13.8" x14ac:dyDescent="0.25">
      <c r="A381"/>
      <c r="B381"/>
      <c r="C381"/>
      <c r="D381"/>
      <c r="E381"/>
      <c r="F381"/>
      <c r="G381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44"/>
      <c r="T381" s="44"/>
      <c r="U381" s="43"/>
      <c r="V381" s="43"/>
      <c r="W381" s="43"/>
      <c r="X381" s="43"/>
      <c r="Y381"/>
    </row>
    <row r="382" spans="1:25" ht="13.8" x14ac:dyDescent="0.25">
      <c r="A382"/>
      <c r="B382"/>
      <c r="C382"/>
      <c r="D382"/>
      <c r="E382"/>
      <c r="F382"/>
      <c r="G382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44"/>
      <c r="T382" s="44"/>
      <c r="U382" s="43"/>
      <c r="V382" s="43"/>
      <c r="W382" s="43"/>
      <c r="X382" s="43"/>
      <c r="Y382"/>
    </row>
    <row r="383" spans="1:25" ht="13.8" x14ac:dyDescent="0.25">
      <c r="A383"/>
      <c r="B383"/>
      <c r="C383"/>
      <c r="D383"/>
      <c r="E383"/>
      <c r="F383"/>
      <c r="G383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44"/>
      <c r="T383" s="44"/>
      <c r="U383" s="43"/>
      <c r="V383" s="43"/>
      <c r="W383" s="43"/>
      <c r="X383" s="43"/>
      <c r="Y383"/>
    </row>
    <row r="384" spans="1:25" ht="13.8" x14ac:dyDescent="0.25">
      <c r="A384"/>
      <c r="B384"/>
      <c r="C384"/>
      <c r="D384"/>
      <c r="E384"/>
      <c r="F384"/>
      <c r="G384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44"/>
      <c r="T384" s="44"/>
      <c r="U384" s="43"/>
      <c r="V384" s="43"/>
      <c r="W384" s="43"/>
      <c r="X384" s="43"/>
      <c r="Y384"/>
    </row>
    <row r="385" spans="1:25" ht="13.8" x14ac:dyDescent="0.25">
      <c r="A385"/>
      <c r="B385"/>
      <c r="C385"/>
      <c r="D385"/>
      <c r="E385"/>
      <c r="F385"/>
      <c r="G385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44"/>
      <c r="T385" s="44"/>
      <c r="U385" s="43"/>
      <c r="V385" s="43"/>
      <c r="W385" s="43"/>
      <c r="X385" s="43"/>
      <c r="Y385"/>
    </row>
    <row r="386" spans="1:25" ht="13.8" x14ac:dyDescent="0.25">
      <c r="A386"/>
      <c r="B386"/>
      <c r="C386"/>
      <c r="D386"/>
      <c r="E386"/>
      <c r="F386"/>
      <c r="G386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44"/>
      <c r="T386" s="44"/>
      <c r="U386" s="43"/>
      <c r="V386" s="43"/>
      <c r="W386" s="43"/>
      <c r="X386" s="43"/>
      <c r="Y386"/>
    </row>
    <row r="387" spans="1:25" ht="13.8" x14ac:dyDescent="0.25">
      <c r="A387"/>
      <c r="B387"/>
      <c r="C387"/>
      <c r="D387"/>
      <c r="E387"/>
      <c r="F387"/>
      <c r="G387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44"/>
      <c r="T387" s="44"/>
      <c r="U387" s="43"/>
      <c r="V387" s="43"/>
      <c r="W387" s="43"/>
      <c r="X387" s="43"/>
      <c r="Y387"/>
    </row>
    <row r="388" spans="1:25" ht="13.8" x14ac:dyDescent="0.25">
      <c r="A388"/>
      <c r="B388"/>
      <c r="C388"/>
      <c r="D388"/>
      <c r="E388"/>
      <c r="F388"/>
      <c r="G388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44"/>
      <c r="T388" s="44"/>
      <c r="U388" s="43"/>
      <c r="V388" s="43"/>
      <c r="W388" s="43"/>
      <c r="X388" s="43"/>
      <c r="Y388"/>
    </row>
    <row r="389" spans="1:25" ht="13.8" x14ac:dyDescent="0.25">
      <c r="A389"/>
      <c r="B389"/>
      <c r="C389"/>
      <c r="D389"/>
      <c r="E389"/>
      <c r="F389"/>
      <c r="G38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44"/>
      <c r="T389" s="44"/>
      <c r="U389" s="43"/>
      <c r="V389" s="43"/>
      <c r="W389" s="43"/>
      <c r="X389" s="43"/>
      <c r="Y389"/>
    </row>
    <row r="390" spans="1:25" ht="13.8" x14ac:dyDescent="0.25">
      <c r="A390"/>
      <c r="B390"/>
      <c r="C390"/>
      <c r="D390"/>
      <c r="E390"/>
      <c r="F390"/>
      <c r="G390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44"/>
      <c r="T390" s="44"/>
      <c r="U390" s="43"/>
      <c r="V390" s="43"/>
      <c r="W390" s="43"/>
      <c r="X390" s="43"/>
      <c r="Y390"/>
    </row>
    <row r="391" spans="1:25" ht="13.8" x14ac:dyDescent="0.25">
      <c r="A391"/>
      <c r="B391"/>
      <c r="C391"/>
      <c r="D391"/>
      <c r="E391"/>
      <c r="F391"/>
      <c r="G391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44"/>
      <c r="T391" s="44"/>
      <c r="U391" s="43"/>
      <c r="V391" s="43"/>
      <c r="W391" s="43"/>
      <c r="X391" s="43"/>
      <c r="Y391"/>
    </row>
    <row r="392" spans="1:25" ht="13.8" x14ac:dyDescent="0.25">
      <c r="A392"/>
      <c r="B392"/>
      <c r="C392"/>
      <c r="D392"/>
      <c r="E392"/>
      <c r="F392"/>
      <c r="G392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44"/>
      <c r="T392" s="44"/>
      <c r="U392" s="43"/>
      <c r="V392" s="43"/>
      <c r="W392" s="43"/>
      <c r="X392" s="43"/>
      <c r="Y392"/>
    </row>
    <row r="393" spans="1:25" ht="13.8" x14ac:dyDescent="0.25">
      <c r="A393"/>
      <c r="B393"/>
      <c r="C393"/>
      <c r="D393"/>
      <c r="E393"/>
      <c r="F393"/>
      <c r="G393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44"/>
      <c r="T393" s="44"/>
      <c r="U393" s="43"/>
      <c r="V393" s="43"/>
      <c r="W393" s="43"/>
      <c r="X393" s="43"/>
      <c r="Y393"/>
    </row>
    <row r="394" spans="1:25" ht="13.8" x14ac:dyDescent="0.25">
      <c r="A394"/>
      <c r="B394"/>
      <c r="C394"/>
      <c r="D394"/>
      <c r="E394"/>
      <c r="F394"/>
      <c r="G394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44"/>
      <c r="T394" s="44"/>
      <c r="U394" s="43"/>
      <c r="V394" s="43"/>
      <c r="W394" s="43"/>
      <c r="X394" s="43"/>
      <c r="Y394"/>
    </row>
    <row r="395" spans="1:25" ht="13.8" x14ac:dyDescent="0.25">
      <c r="A395"/>
      <c r="B395"/>
      <c r="C395"/>
      <c r="D395"/>
      <c r="E395"/>
      <c r="F395"/>
      <c r="G395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44"/>
      <c r="T395" s="44"/>
      <c r="U395" s="43"/>
      <c r="V395" s="43"/>
      <c r="W395" s="43"/>
      <c r="X395" s="43"/>
      <c r="Y395"/>
    </row>
    <row r="396" spans="1:25" ht="13.8" x14ac:dyDescent="0.25">
      <c r="A396"/>
      <c r="B396"/>
      <c r="C396"/>
      <c r="D396"/>
      <c r="E396"/>
      <c r="F396"/>
      <c r="G396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44"/>
      <c r="T396" s="44"/>
      <c r="U396" s="43"/>
      <c r="V396" s="43"/>
      <c r="W396" s="43"/>
      <c r="X396" s="43"/>
      <c r="Y396"/>
    </row>
    <row r="397" spans="1:25" ht="13.8" x14ac:dyDescent="0.25">
      <c r="A397"/>
      <c r="B397"/>
      <c r="C397"/>
      <c r="D397"/>
      <c r="E397"/>
      <c r="F397"/>
      <c r="G397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44"/>
      <c r="T397" s="44"/>
      <c r="U397" s="43"/>
      <c r="V397" s="43"/>
      <c r="W397" s="43"/>
      <c r="X397" s="43"/>
      <c r="Y397"/>
    </row>
    <row r="398" spans="1:25" ht="13.8" x14ac:dyDescent="0.25">
      <c r="A398"/>
      <c r="B398"/>
      <c r="C398"/>
      <c r="D398"/>
      <c r="E398"/>
      <c r="F398"/>
      <c r="G398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44"/>
      <c r="T398" s="44"/>
      <c r="U398" s="43"/>
      <c r="V398" s="43"/>
      <c r="W398" s="43"/>
      <c r="X398" s="43"/>
      <c r="Y398"/>
    </row>
    <row r="399" spans="1:25" ht="13.8" x14ac:dyDescent="0.25">
      <c r="A399"/>
      <c r="B399"/>
      <c r="C399"/>
      <c r="D399"/>
      <c r="E399"/>
      <c r="F399"/>
      <c r="G39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44"/>
      <c r="T399" s="44"/>
      <c r="U399" s="43"/>
      <c r="V399" s="43"/>
      <c r="W399" s="43"/>
      <c r="X399" s="43"/>
      <c r="Y399"/>
    </row>
    <row r="400" spans="1:25" ht="13.8" x14ac:dyDescent="0.25">
      <c r="A400"/>
      <c r="B400"/>
      <c r="C400"/>
      <c r="D400"/>
      <c r="E400"/>
      <c r="F400"/>
      <c r="G400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44"/>
      <c r="T400" s="44"/>
      <c r="U400" s="43"/>
      <c r="V400" s="43"/>
      <c r="W400" s="43"/>
      <c r="X400" s="43"/>
      <c r="Y400"/>
    </row>
    <row r="401" spans="1:25" ht="13.8" x14ac:dyDescent="0.25">
      <c r="A401"/>
      <c r="B401"/>
      <c r="C401"/>
      <c r="D401"/>
      <c r="E401"/>
      <c r="F401"/>
      <c r="G401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44"/>
      <c r="T401" s="44"/>
      <c r="U401" s="43"/>
      <c r="V401" s="43"/>
      <c r="W401" s="43"/>
      <c r="X401" s="43"/>
      <c r="Y401"/>
    </row>
    <row r="402" spans="1:25" ht="13.8" x14ac:dyDescent="0.25">
      <c r="A402"/>
      <c r="B402"/>
      <c r="C402"/>
      <c r="D402"/>
      <c r="E402"/>
      <c r="F402"/>
      <c r="G402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44"/>
      <c r="T402" s="44"/>
      <c r="U402" s="43"/>
      <c r="V402" s="43"/>
      <c r="W402" s="43"/>
      <c r="X402" s="43"/>
      <c r="Y402"/>
    </row>
    <row r="403" spans="1:25" ht="13.8" x14ac:dyDescent="0.25">
      <c r="A403"/>
      <c r="B403"/>
      <c r="C403"/>
      <c r="D403"/>
      <c r="E403"/>
      <c r="F403"/>
      <c r="G403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44"/>
      <c r="T403" s="44"/>
      <c r="U403" s="43"/>
      <c r="V403" s="43"/>
      <c r="W403" s="43"/>
      <c r="X403" s="43"/>
      <c r="Y403"/>
    </row>
    <row r="404" spans="1:25" ht="13.8" x14ac:dyDescent="0.25">
      <c r="A404"/>
      <c r="B404"/>
      <c r="C404"/>
      <c r="D404"/>
      <c r="E404"/>
      <c r="F404"/>
      <c r="G404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44"/>
      <c r="T404" s="44"/>
      <c r="U404" s="43"/>
      <c r="V404" s="43"/>
      <c r="W404" s="43"/>
      <c r="X404" s="43"/>
      <c r="Y404"/>
    </row>
    <row r="405" spans="1:25" ht="13.8" x14ac:dyDescent="0.25">
      <c r="A405"/>
      <c r="B405"/>
      <c r="C405"/>
      <c r="D405"/>
      <c r="E405"/>
      <c r="F405"/>
      <c r="G405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44"/>
      <c r="T405" s="44"/>
      <c r="U405" s="43"/>
      <c r="V405" s="43"/>
      <c r="W405" s="43"/>
      <c r="X405" s="43"/>
      <c r="Y405"/>
    </row>
    <row r="406" spans="1:25" ht="13.8" x14ac:dyDescent="0.25">
      <c r="A406"/>
      <c r="B406"/>
      <c r="C406"/>
      <c r="D406"/>
      <c r="E406"/>
      <c r="F406"/>
      <c r="G406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44"/>
      <c r="T406" s="44"/>
      <c r="U406" s="43"/>
      <c r="V406" s="43"/>
      <c r="W406" s="43"/>
      <c r="X406" s="43"/>
      <c r="Y406"/>
    </row>
    <row r="407" spans="1:25" ht="13.8" x14ac:dyDescent="0.25">
      <c r="A407"/>
      <c r="B407"/>
      <c r="C407"/>
      <c r="D407"/>
      <c r="E407"/>
      <c r="F407"/>
      <c r="G407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44"/>
      <c r="T407" s="44"/>
      <c r="U407" s="43"/>
      <c r="V407" s="43"/>
      <c r="W407" s="43"/>
      <c r="X407" s="43"/>
      <c r="Y407"/>
    </row>
    <row r="408" spans="1:25" ht="13.8" x14ac:dyDescent="0.25">
      <c r="A408"/>
      <c r="B408"/>
      <c r="C408"/>
      <c r="D408"/>
      <c r="E408"/>
      <c r="F408"/>
      <c r="G408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44"/>
      <c r="T408" s="44"/>
      <c r="U408" s="43"/>
      <c r="V408" s="43"/>
      <c r="W408" s="43"/>
      <c r="X408" s="43"/>
      <c r="Y408"/>
    </row>
    <row r="409" spans="1:25" ht="13.8" x14ac:dyDescent="0.25">
      <c r="A409"/>
      <c r="B409"/>
      <c r="C409"/>
      <c r="D409"/>
      <c r="E409"/>
      <c r="F409"/>
      <c r="G40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44"/>
      <c r="T409" s="44"/>
      <c r="U409" s="43"/>
      <c r="V409" s="43"/>
      <c r="W409" s="43"/>
      <c r="X409" s="43"/>
      <c r="Y409"/>
    </row>
    <row r="410" spans="1:25" ht="13.8" x14ac:dyDescent="0.25">
      <c r="A410"/>
      <c r="B410"/>
      <c r="C410"/>
      <c r="D410"/>
      <c r="E410"/>
      <c r="F410"/>
      <c r="G410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44"/>
      <c r="T410" s="44"/>
      <c r="U410" s="43"/>
      <c r="V410" s="43"/>
      <c r="W410" s="43"/>
      <c r="X410" s="43"/>
      <c r="Y410"/>
    </row>
    <row r="411" spans="1:25" ht="13.8" x14ac:dyDescent="0.25">
      <c r="A411"/>
      <c r="B411"/>
      <c r="C411"/>
      <c r="D411"/>
      <c r="E411"/>
      <c r="F411"/>
      <c r="G411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44"/>
      <c r="T411" s="44"/>
      <c r="U411" s="43"/>
      <c r="V411" s="43"/>
      <c r="W411" s="43"/>
      <c r="X411" s="43"/>
      <c r="Y411"/>
    </row>
    <row r="412" spans="1:25" ht="13.8" x14ac:dyDescent="0.25">
      <c r="A412"/>
      <c r="B412"/>
      <c r="C412"/>
      <c r="D412"/>
      <c r="E412"/>
      <c r="F412"/>
      <c r="G412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44"/>
      <c r="T412" s="44"/>
      <c r="U412" s="43"/>
      <c r="V412" s="43"/>
      <c r="W412" s="43"/>
      <c r="X412" s="43"/>
      <c r="Y412"/>
    </row>
    <row r="413" spans="1:25" ht="13.8" x14ac:dyDescent="0.25">
      <c r="A413"/>
      <c r="B413"/>
      <c r="C413"/>
      <c r="D413"/>
      <c r="E413"/>
      <c r="F413"/>
      <c r="G413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44"/>
      <c r="T413" s="44"/>
      <c r="U413" s="43"/>
      <c r="V413" s="43"/>
      <c r="W413" s="43"/>
      <c r="X413" s="43"/>
      <c r="Y413"/>
    </row>
    <row r="414" spans="1:25" ht="13.8" x14ac:dyDescent="0.25">
      <c r="A414"/>
      <c r="B414"/>
      <c r="C414"/>
      <c r="D414"/>
      <c r="E414"/>
      <c r="F414"/>
      <c r="G414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44"/>
      <c r="T414" s="44"/>
      <c r="U414" s="43"/>
      <c r="V414" s="43"/>
      <c r="W414" s="43"/>
      <c r="X414" s="43"/>
      <c r="Y414"/>
    </row>
    <row r="415" spans="1:25" ht="13.8" x14ac:dyDescent="0.25">
      <c r="A415"/>
      <c r="B415"/>
      <c r="C415"/>
      <c r="D415"/>
      <c r="E415"/>
      <c r="F415"/>
      <c r="G415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44"/>
      <c r="T415" s="44"/>
      <c r="U415" s="43"/>
      <c r="V415" s="43"/>
      <c r="W415" s="43"/>
      <c r="X415" s="43"/>
      <c r="Y415"/>
    </row>
    <row r="416" spans="1:25" ht="13.8" x14ac:dyDescent="0.25">
      <c r="A416"/>
      <c r="B416"/>
      <c r="C416"/>
      <c r="D416"/>
      <c r="E416"/>
      <c r="F416"/>
      <c r="G416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44"/>
      <c r="T416" s="44"/>
      <c r="U416" s="43"/>
      <c r="V416" s="43"/>
      <c r="W416" s="43"/>
      <c r="X416" s="43"/>
      <c r="Y416"/>
    </row>
    <row r="417" spans="1:25" ht="13.8" x14ac:dyDescent="0.25">
      <c r="A417"/>
      <c r="B417"/>
      <c r="C417"/>
      <c r="D417"/>
      <c r="E417"/>
      <c r="F417"/>
      <c r="G417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44"/>
      <c r="T417" s="44"/>
      <c r="U417" s="43"/>
      <c r="V417" s="43"/>
      <c r="W417" s="43"/>
      <c r="X417" s="43"/>
      <c r="Y417"/>
    </row>
    <row r="418" spans="1:25" ht="13.8" x14ac:dyDescent="0.25">
      <c r="A418"/>
      <c r="B418"/>
      <c r="C418"/>
      <c r="D418"/>
      <c r="E418"/>
      <c r="F418"/>
      <c r="G418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44"/>
      <c r="T418" s="44"/>
      <c r="U418" s="43"/>
      <c r="V418" s="43"/>
      <c r="W418" s="43"/>
      <c r="X418" s="43"/>
      <c r="Y418"/>
    </row>
    <row r="419" spans="1:25" ht="13.8" x14ac:dyDescent="0.25">
      <c r="A419"/>
      <c r="B419"/>
      <c r="C419"/>
      <c r="D419"/>
      <c r="E419"/>
      <c r="F419"/>
      <c r="G41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44"/>
      <c r="T419" s="44"/>
      <c r="U419" s="43"/>
      <c r="V419" s="43"/>
      <c r="W419" s="43"/>
      <c r="X419" s="43"/>
      <c r="Y419"/>
    </row>
    <row r="420" spans="1:25" ht="13.8" x14ac:dyDescent="0.25">
      <c r="A420"/>
      <c r="B420"/>
      <c r="C420"/>
      <c r="D420"/>
      <c r="E420"/>
      <c r="F420"/>
      <c r="G420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44"/>
      <c r="T420" s="44"/>
      <c r="U420" s="43"/>
      <c r="V420" s="43"/>
      <c r="W420" s="43"/>
      <c r="X420" s="43"/>
      <c r="Y420"/>
    </row>
    <row r="421" spans="1:25" ht="13.8" x14ac:dyDescent="0.25">
      <c r="A421"/>
      <c r="B421"/>
      <c r="C421"/>
      <c r="D421"/>
      <c r="E421"/>
      <c r="F421"/>
      <c r="G421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44"/>
      <c r="T421" s="44"/>
      <c r="U421" s="43"/>
      <c r="V421" s="43"/>
      <c r="W421" s="43"/>
      <c r="X421" s="43"/>
      <c r="Y421"/>
    </row>
    <row r="422" spans="1:25" ht="13.8" x14ac:dyDescent="0.25">
      <c r="A422"/>
      <c r="B422"/>
      <c r="C422"/>
      <c r="D422"/>
      <c r="E422"/>
      <c r="F422"/>
      <c r="G422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44"/>
      <c r="T422" s="44"/>
      <c r="U422" s="43"/>
      <c r="V422" s="43"/>
      <c r="W422" s="43"/>
      <c r="X422" s="43"/>
      <c r="Y422"/>
    </row>
    <row r="423" spans="1:25" ht="13.8" x14ac:dyDescent="0.25">
      <c r="A423"/>
      <c r="B423"/>
      <c r="C423"/>
      <c r="D423"/>
      <c r="E423"/>
      <c r="F423"/>
      <c r="G423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44"/>
      <c r="T423" s="44"/>
      <c r="U423" s="43"/>
      <c r="V423" s="43"/>
      <c r="W423" s="43"/>
      <c r="X423" s="43"/>
      <c r="Y423"/>
    </row>
    <row r="424" spans="1:25" ht="13.8" x14ac:dyDescent="0.25">
      <c r="A424"/>
      <c r="B424"/>
      <c r="C424"/>
      <c r="D424"/>
      <c r="E424"/>
      <c r="F424"/>
      <c r="G424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44"/>
      <c r="T424" s="44"/>
      <c r="U424" s="43"/>
      <c r="V424" s="43"/>
      <c r="W424" s="43"/>
      <c r="X424" s="43"/>
      <c r="Y424"/>
    </row>
    <row r="425" spans="1:25" ht="13.8" x14ac:dyDescent="0.25">
      <c r="A425"/>
      <c r="B425"/>
      <c r="C425"/>
      <c r="D425"/>
      <c r="E425"/>
      <c r="F425"/>
      <c r="G425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44"/>
      <c r="T425" s="44"/>
      <c r="U425" s="43"/>
      <c r="V425" s="43"/>
      <c r="W425" s="43"/>
      <c r="X425" s="43"/>
      <c r="Y425"/>
    </row>
    <row r="426" spans="1:25" ht="13.8" x14ac:dyDescent="0.25">
      <c r="A426"/>
      <c r="B426"/>
      <c r="C426"/>
      <c r="D426"/>
      <c r="E426"/>
      <c r="F426"/>
      <c r="G426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44"/>
      <c r="T426" s="44"/>
      <c r="U426" s="43"/>
      <c r="V426" s="43"/>
      <c r="W426" s="43"/>
      <c r="X426" s="43"/>
      <c r="Y426"/>
    </row>
    <row r="427" spans="1:25" ht="13.8" x14ac:dyDescent="0.25">
      <c r="A427"/>
      <c r="B427"/>
      <c r="C427"/>
      <c r="D427"/>
      <c r="E427"/>
      <c r="F427"/>
      <c r="G427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44"/>
      <c r="T427" s="44"/>
      <c r="U427" s="43"/>
      <c r="V427" s="43"/>
      <c r="W427" s="43"/>
      <c r="X427" s="43"/>
      <c r="Y427"/>
    </row>
    <row r="428" spans="1:25" ht="13.8" x14ac:dyDescent="0.25">
      <c r="A428"/>
      <c r="B428"/>
      <c r="C428"/>
      <c r="D428"/>
      <c r="E428"/>
      <c r="F428"/>
      <c r="G428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44"/>
      <c r="T428" s="44"/>
      <c r="U428" s="43"/>
      <c r="V428" s="43"/>
      <c r="W428" s="43"/>
      <c r="X428" s="43"/>
      <c r="Y428"/>
    </row>
    <row r="429" spans="1:25" ht="13.8" x14ac:dyDescent="0.25">
      <c r="A429"/>
      <c r="B429"/>
      <c r="C429"/>
      <c r="D429"/>
      <c r="E429"/>
      <c r="F429"/>
      <c r="G42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44"/>
      <c r="T429" s="44"/>
      <c r="U429" s="43"/>
      <c r="V429" s="43"/>
      <c r="W429" s="43"/>
      <c r="X429" s="43"/>
      <c r="Y429"/>
    </row>
    <row r="430" spans="1:25" ht="13.8" x14ac:dyDescent="0.25">
      <c r="A430"/>
      <c r="B430"/>
      <c r="C430"/>
      <c r="D430"/>
      <c r="E430"/>
      <c r="F430"/>
      <c r="G430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44"/>
      <c r="T430" s="44"/>
      <c r="U430" s="43"/>
      <c r="V430" s="43"/>
      <c r="W430" s="43"/>
      <c r="X430" s="43"/>
      <c r="Y430"/>
    </row>
    <row r="431" spans="1:25" ht="13.8" x14ac:dyDescent="0.25">
      <c r="A431"/>
      <c r="B431"/>
      <c r="C431"/>
      <c r="D431"/>
      <c r="E431"/>
      <c r="F431"/>
      <c r="G431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44"/>
      <c r="T431" s="44"/>
      <c r="U431" s="43"/>
      <c r="V431" s="43"/>
      <c r="W431" s="43"/>
      <c r="X431" s="43"/>
      <c r="Y431"/>
    </row>
    <row r="432" spans="1:25" ht="13.8" x14ac:dyDescent="0.25">
      <c r="A432"/>
      <c r="B432"/>
      <c r="C432"/>
      <c r="D432"/>
      <c r="E432"/>
      <c r="F432"/>
      <c r="G432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44"/>
      <c r="T432" s="44"/>
      <c r="U432" s="43"/>
      <c r="V432" s="43"/>
      <c r="W432" s="43"/>
      <c r="X432" s="43"/>
      <c r="Y432"/>
    </row>
    <row r="433" spans="1:25" ht="13.8" x14ac:dyDescent="0.25">
      <c r="A433"/>
      <c r="B433"/>
      <c r="C433"/>
      <c r="D433"/>
      <c r="E433"/>
      <c r="F433"/>
      <c r="G433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44"/>
      <c r="T433" s="44"/>
      <c r="U433" s="43"/>
      <c r="V433" s="43"/>
      <c r="W433" s="43"/>
      <c r="X433" s="43"/>
      <c r="Y433"/>
    </row>
    <row r="434" spans="1:25" ht="13.8" x14ac:dyDescent="0.25">
      <c r="A434"/>
      <c r="B434"/>
      <c r="C434"/>
      <c r="D434"/>
      <c r="E434"/>
      <c r="F434"/>
      <c r="G434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44"/>
      <c r="T434" s="44"/>
      <c r="U434" s="43"/>
      <c r="V434" s="43"/>
      <c r="W434" s="43"/>
      <c r="X434" s="43"/>
      <c r="Y434"/>
    </row>
    <row r="435" spans="1:25" ht="13.8" x14ac:dyDescent="0.25">
      <c r="A435"/>
      <c r="B435"/>
      <c r="C435"/>
      <c r="D435"/>
      <c r="E435"/>
      <c r="F435"/>
      <c r="G435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44"/>
      <c r="T435" s="44"/>
      <c r="U435" s="43"/>
      <c r="V435" s="43"/>
      <c r="W435" s="43"/>
      <c r="X435" s="43"/>
      <c r="Y435"/>
    </row>
    <row r="436" spans="1:25" ht="13.8" x14ac:dyDescent="0.25">
      <c r="A436"/>
      <c r="B436"/>
      <c r="C436"/>
      <c r="D436"/>
      <c r="E436"/>
      <c r="F436"/>
      <c r="G436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44"/>
      <c r="T436" s="44"/>
      <c r="U436" s="43"/>
      <c r="V436" s="43"/>
      <c r="W436" s="43"/>
      <c r="X436" s="43"/>
      <c r="Y436"/>
    </row>
    <row r="437" spans="1:25" ht="13.8" x14ac:dyDescent="0.25">
      <c r="A437"/>
      <c r="B437"/>
      <c r="C437"/>
      <c r="D437"/>
      <c r="E437"/>
      <c r="F437"/>
      <c r="G437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44"/>
      <c r="T437" s="44"/>
      <c r="U437" s="43"/>
      <c r="V437" s="43"/>
      <c r="W437" s="43"/>
      <c r="X437" s="43"/>
      <c r="Y437"/>
    </row>
    <row r="438" spans="1:25" ht="13.8" x14ac:dyDescent="0.25">
      <c r="A438"/>
      <c r="B438"/>
      <c r="C438"/>
      <c r="D438"/>
      <c r="E438"/>
      <c r="F438"/>
      <c r="G438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44"/>
      <c r="T438" s="44"/>
      <c r="U438" s="43"/>
      <c r="V438" s="43"/>
      <c r="W438" s="43"/>
      <c r="X438" s="43"/>
      <c r="Y438"/>
    </row>
    <row r="439" spans="1:25" ht="13.8" x14ac:dyDescent="0.25">
      <c r="A439"/>
      <c r="B439"/>
      <c r="C439"/>
      <c r="D439"/>
      <c r="E439"/>
      <c r="F439"/>
      <c r="G43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44"/>
      <c r="T439" s="44"/>
      <c r="U439" s="43"/>
      <c r="V439" s="43"/>
      <c r="W439" s="43"/>
      <c r="X439" s="43"/>
      <c r="Y439"/>
    </row>
    <row r="440" spans="1:25" ht="13.8" x14ac:dyDescent="0.25">
      <c r="A440"/>
      <c r="B440"/>
      <c r="C440"/>
      <c r="D440"/>
      <c r="E440"/>
      <c r="F440"/>
      <c r="G440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44"/>
      <c r="T440" s="44"/>
      <c r="U440" s="43"/>
      <c r="V440" s="43"/>
      <c r="W440" s="43"/>
      <c r="X440" s="43"/>
      <c r="Y440"/>
    </row>
    <row r="441" spans="1:25" ht="13.8" x14ac:dyDescent="0.25">
      <c r="A441"/>
      <c r="B441"/>
      <c r="C441"/>
      <c r="D441"/>
      <c r="E441"/>
      <c r="F441"/>
      <c r="G441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44"/>
      <c r="T441" s="44"/>
      <c r="U441" s="43"/>
      <c r="V441" s="43"/>
      <c r="W441" s="43"/>
      <c r="X441" s="43"/>
      <c r="Y441"/>
    </row>
    <row r="442" spans="1:25" ht="13.8" x14ac:dyDescent="0.25">
      <c r="A442"/>
      <c r="B442"/>
      <c r="C442"/>
      <c r="D442"/>
      <c r="E442"/>
      <c r="F442"/>
      <c r="G442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44"/>
      <c r="T442" s="44"/>
      <c r="U442" s="43"/>
      <c r="V442" s="43"/>
      <c r="W442" s="43"/>
      <c r="X442" s="43"/>
      <c r="Y442"/>
    </row>
    <row r="443" spans="1:25" ht="13.8" x14ac:dyDescent="0.25">
      <c r="A443"/>
      <c r="B443"/>
      <c r="C443"/>
      <c r="D443"/>
      <c r="E443"/>
      <c r="F443"/>
      <c r="G443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44"/>
      <c r="T443" s="44"/>
      <c r="U443" s="43"/>
      <c r="V443" s="43"/>
      <c r="W443" s="43"/>
      <c r="X443" s="43"/>
      <c r="Y443"/>
    </row>
    <row r="444" spans="1:25" ht="13.8" x14ac:dyDescent="0.25">
      <c r="A444"/>
      <c r="B444"/>
      <c r="C444"/>
      <c r="D444"/>
      <c r="E444"/>
      <c r="F444"/>
      <c r="G444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44"/>
      <c r="T444" s="44"/>
      <c r="U444" s="43"/>
      <c r="V444" s="43"/>
      <c r="W444" s="43"/>
      <c r="X444" s="43"/>
      <c r="Y444"/>
    </row>
    <row r="445" spans="1:25" ht="13.8" x14ac:dyDescent="0.25">
      <c r="A445"/>
      <c r="B445"/>
      <c r="C445"/>
      <c r="D445"/>
      <c r="E445"/>
      <c r="F445"/>
      <c r="G445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44"/>
      <c r="T445" s="44"/>
      <c r="U445" s="43"/>
      <c r="V445" s="43"/>
      <c r="W445" s="43"/>
      <c r="X445" s="43"/>
      <c r="Y445"/>
    </row>
    <row r="446" spans="1:25" ht="13.8" x14ac:dyDescent="0.25">
      <c r="A446"/>
      <c r="B446"/>
      <c r="C446"/>
      <c r="D446"/>
      <c r="E446"/>
      <c r="F446"/>
      <c r="G446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44"/>
      <c r="T446" s="44"/>
      <c r="U446" s="43"/>
      <c r="V446" s="43"/>
      <c r="W446" s="43"/>
      <c r="X446" s="43"/>
      <c r="Y446"/>
    </row>
    <row r="447" spans="1:25" ht="13.8" x14ac:dyDescent="0.25">
      <c r="A447"/>
      <c r="B447"/>
      <c r="C447"/>
      <c r="D447"/>
      <c r="E447"/>
      <c r="F447"/>
      <c r="G447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44"/>
      <c r="T447" s="44"/>
      <c r="U447" s="43"/>
      <c r="V447" s="43"/>
      <c r="W447" s="43"/>
      <c r="X447" s="43"/>
      <c r="Y447"/>
    </row>
    <row r="448" spans="1:25" ht="13.8" x14ac:dyDescent="0.25">
      <c r="A448"/>
      <c r="B448"/>
      <c r="C448"/>
      <c r="D448"/>
      <c r="E448"/>
      <c r="F448"/>
      <c r="G448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44"/>
      <c r="T448" s="44"/>
      <c r="U448" s="43"/>
      <c r="V448" s="43"/>
      <c r="W448" s="43"/>
      <c r="X448" s="43"/>
      <c r="Y448"/>
    </row>
    <row r="449" spans="1:25" ht="13.8" x14ac:dyDescent="0.25">
      <c r="A449"/>
      <c r="B449"/>
      <c r="C449"/>
      <c r="D449"/>
      <c r="E449"/>
      <c r="F449"/>
      <c r="G44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44"/>
      <c r="T449" s="44"/>
      <c r="U449" s="43"/>
      <c r="V449" s="43"/>
      <c r="W449" s="43"/>
      <c r="X449" s="43"/>
      <c r="Y449"/>
    </row>
    <row r="450" spans="1:25" ht="13.8" x14ac:dyDescent="0.25">
      <c r="A450"/>
      <c r="B450"/>
      <c r="C450"/>
      <c r="D450"/>
      <c r="E450"/>
      <c r="F450"/>
      <c r="G450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44"/>
      <c r="T450" s="44"/>
      <c r="U450" s="43"/>
      <c r="V450" s="43"/>
      <c r="W450" s="43"/>
      <c r="X450" s="43"/>
      <c r="Y450"/>
    </row>
    <row r="451" spans="1:25" ht="13.8" x14ac:dyDescent="0.25">
      <c r="A451"/>
      <c r="B451"/>
      <c r="C451"/>
      <c r="D451"/>
      <c r="E451"/>
      <c r="F451"/>
      <c r="G451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44"/>
      <c r="T451" s="44"/>
      <c r="U451" s="43"/>
      <c r="V451" s="43"/>
      <c r="W451" s="43"/>
      <c r="X451" s="43"/>
      <c r="Y451"/>
    </row>
    <row r="452" spans="1:25" ht="13.8" x14ac:dyDescent="0.25">
      <c r="A452"/>
      <c r="B452"/>
      <c r="C452"/>
      <c r="D452"/>
      <c r="E452"/>
      <c r="F452"/>
      <c r="G452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44"/>
      <c r="T452" s="44"/>
      <c r="U452" s="43"/>
      <c r="V452" s="43"/>
      <c r="W452" s="43"/>
      <c r="X452" s="43"/>
      <c r="Y452"/>
    </row>
    <row r="453" spans="1:25" ht="13.8" x14ac:dyDescent="0.25">
      <c r="A453"/>
      <c r="B453"/>
      <c r="C453"/>
      <c r="D453"/>
      <c r="E453"/>
      <c r="F453"/>
      <c r="G453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44"/>
      <c r="T453" s="44"/>
      <c r="U453" s="43"/>
      <c r="V453" s="43"/>
      <c r="W453" s="43"/>
      <c r="X453" s="43"/>
      <c r="Y453"/>
    </row>
    <row r="454" spans="1:25" ht="13.8" x14ac:dyDescent="0.25">
      <c r="A454"/>
      <c r="B454"/>
      <c r="C454"/>
      <c r="D454"/>
      <c r="E454"/>
      <c r="F454"/>
      <c r="G454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44"/>
      <c r="T454" s="44"/>
      <c r="U454" s="43"/>
      <c r="V454" s="43"/>
      <c r="W454" s="43"/>
      <c r="X454" s="43"/>
      <c r="Y454"/>
    </row>
    <row r="455" spans="1:25" ht="13.8" x14ac:dyDescent="0.25">
      <c r="A455"/>
      <c r="B455"/>
      <c r="C455"/>
      <c r="D455"/>
      <c r="E455"/>
      <c r="F455"/>
      <c r="G455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44"/>
      <c r="T455" s="44"/>
      <c r="U455" s="43"/>
      <c r="V455" s="43"/>
      <c r="W455" s="43"/>
      <c r="X455" s="43"/>
      <c r="Y455"/>
    </row>
    <row r="456" spans="1:25" ht="13.8" x14ac:dyDescent="0.25">
      <c r="A456"/>
      <c r="B456"/>
      <c r="C456"/>
      <c r="D456"/>
      <c r="E456"/>
      <c r="F456"/>
      <c r="G456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44"/>
      <c r="T456" s="44"/>
      <c r="U456" s="43"/>
      <c r="V456" s="43"/>
      <c r="W456" s="43"/>
      <c r="X456" s="43"/>
      <c r="Y456"/>
    </row>
    <row r="457" spans="1:25" ht="13.8" x14ac:dyDescent="0.25">
      <c r="A457"/>
      <c r="B457"/>
      <c r="C457"/>
      <c r="D457"/>
      <c r="E457"/>
      <c r="F457"/>
      <c r="G457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44"/>
      <c r="T457" s="44"/>
      <c r="U457" s="43"/>
      <c r="V457" s="43"/>
      <c r="W457" s="43"/>
      <c r="X457" s="43"/>
      <c r="Y457"/>
    </row>
    <row r="458" spans="1:25" ht="13.8" x14ac:dyDescent="0.25">
      <c r="A458"/>
      <c r="B458"/>
      <c r="C458"/>
      <c r="D458"/>
      <c r="E458"/>
      <c r="F458"/>
      <c r="G458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44"/>
      <c r="T458" s="44"/>
      <c r="U458" s="43"/>
      <c r="V458" s="43"/>
      <c r="W458" s="43"/>
      <c r="X458" s="43"/>
      <c r="Y458"/>
    </row>
    <row r="459" spans="1:25" ht="13.8" x14ac:dyDescent="0.25">
      <c r="A459"/>
      <c r="B459"/>
      <c r="C459"/>
      <c r="D459"/>
      <c r="E459"/>
      <c r="F459"/>
      <c r="G4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44"/>
      <c r="T459" s="44"/>
      <c r="U459" s="43"/>
      <c r="V459" s="43"/>
      <c r="W459" s="43"/>
      <c r="X459" s="43"/>
      <c r="Y459"/>
    </row>
    <row r="460" spans="1:25" ht="13.8" x14ac:dyDescent="0.25">
      <c r="A460"/>
      <c r="B460"/>
      <c r="C460"/>
      <c r="D460"/>
      <c r="E460"/>
      <c r="F460"/>
      <c r="G460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44"/>
      <c r="T460" s="44"/>
      <c r="U460" s="43"/>
      <c r="V460" s="43"/>
      <c r="W460" s="43"/>
      <c r="X460" s="43"/>
      <c r="Y460"/>
    </row>
    <row r="461" spans="1:25" ht="13.8" x14ac:dyDescent="0.25">
      <c r="A461"/>
      <c r="B461"/>
      <c r="C461"/>
      <c r="D461"/>
      <c r="E461"/>
      <c r="F461"/>
      <c r="G461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44"/>
      <c r="T461" s="44"/>
      <c r="U461" s="43"/>
      <c r="V461" s="43"/>
      <c r="W461" s="43"/>
      <c r="X461" s="43"/>
      <c r="Y461"/>
    </row>
    <row r="462" spans="1:25" ht="13.8" x14ac:dyDescent="0.25">
      <c r="A462"/>
      <c r="B462"/>
      <c r="C462"/>
      <c r="D462"/>
      <c r="E462"/>
      <c r="F462"/>
      <c r="G462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44"/>
      <c r="T462" s="44"/>
      <c r="U462" s="43"/>
      <c r="V462" s="43"/>
      <c r="W462" s="43"/>
      <c r="X462" s="43"/>
      <c r="Y462"/>
    </row>
    <row r="463" spans="1:25" ht="13.8" x14ac:dyDescent="0.25">
      <c r="A463"/>
      <c r="B463"/>
      <c r="C463"/>
      <c r="D463"/>
      <c r="E463"/>
      <c r="F463"/>
      <c r="G463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44"/>
      <c r="T463" s="44"/>
      <c r="U463" s="43"/>
      <c r="V463" s="43"/>
      <c r="W463" s="43"/>
      <c r="X463" s="43"/>
      <c r="Y463"/>
    </row>
    <row r="464" spans="1:25" ht="13.8" x14ac:dyDescent="0.25">
      <c r="A464"/>
      <c r="B464"/>
      <c r="C464"/>
      <c r="D464"/>
      <c r="E464"/>
      <c r="F464"/>
      <c r="G464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44"/>
      <c r="T464" s="44"/>
      <c r="U464" s="43"/>
      <c r="V464" s="43"/>
      <c r="W464" s="43"/>
      <c r="X464" s="43"/>
      <c r="Y464"/>
    </row>
    <row r="465" spans="1:25" ht="13.8" x14ac:dyDescent="0.25">
      <c r="A465"/>
      <c r="B465"/>
      <c r="C465"/>
      <c r="D465"/>
      <c r="E465"/>
      <c r="F465"/>
      <c r="G465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44"/>
      <c r="T465" s="44"/>
      <c r="U465" s="43"/>
      <c r="V465" s="43"/>
      <c r="W465" s="43"/>
      <c r="X465" s="43"/>
      <c r="Y465"/>
    </row>
    <row r="466" spans="1:25" ht="13.8" x14ac:dyDescent="0.25">
      <c r="A466"/>
      <c r="B466"/>
      <c r="C466"/>
      <c r="D466"/>
      <c r="E466"/>
      <c r="F466"/>
      <c r="G466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44"/>
      <c r="T466" s="44"/>
      <c r="U466" s="43"/>
      <c r="V466" s="43"/>
      <c r="W466" s="43"/>
      <c r="X466" s="43"/>
      <c r="Y466"/>
    </row>
    <row r="467" spans="1:25" ht="13.8" x14ac:dyDescent="0.25">
      <c r="A467"/>
      <c r="B467"/>
      <c r="C467"/>
      <c r="D467"/>
      <c r="E467"/>
      <c r="F467"/>
      <c r="G467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44"/>
      <c r="T467" s="44"/>
      <c r="U467" s="43"/>
      <c r="V467" s="43"/>
      <c r="W467" s="43"/>
      <c r="X467" s="43"/>
      <c r="Y467"/>
    </row>
    <row r="468" spans="1:25" ht="13.8" x14ac:dyDescent="0.25">
      <c r="A468"/>
      <c r="B468"/>
      <c r="C468"/>
      <c r="D468"/>
      <c r="E468"/>
      <c r="F468"/>
      <c r="G468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44"/>
      <c r="T468" s="44"/>
      <c r="U468" s="43"/>
      <c r="V468" s="43"/>
      <c r="W468" s="43"/>
      <c r="X468" s="43"/>
      <c r="Y468"/>
    </row>
    <row r="469" spans="1:25" ht="13.8" x14ac:dyDescent="0.25">
      <c r="A469"/>
      <c r="B469"/>
      <c r="C469"/>
      <c r="D469"/>
      <c r="E469"/>
      <c r="F469"/>
      <c r="G46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44"/>
      <c r="T469" s="44"/>
      <c r="U469" s="43"/>
      <c r="V469" s="43"/>
      <c r="W469" s="43"/>
      <c r="X469" s="43"/>
      <c r="Y469"/>
    </row>
    <row r="470" spans="1:25" ht="13.8" x14ac:dyDescent="0.25">
      <c r="A470"/>
      <c r="B470"/>
      <c r="C470"/>
      <c r="D470"/>
      <c r="E470"/>
      <c r="F470"/>
      <c r="G470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44"/>
      <c r="T470" s="44"/>
      <c r="U470" s="43"/>
      <c r="V470" s="43"/>
      <c r="W470" s="43"/>
      <c r="X470" s="43"/>
      <c r="Y470"/>
    </row>
    <row r="471" spans="1:25" ht="13.8" x14ac:dyDescent="0.25">
      <c r="A471"/>
      <c r="B471"/>
      <c r="C471"/>
      <c r="D471"/>
      <c r="E471"/>
      <c r="F471"/>
      <c r="G471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44"/>
      <c r="T471" s="44"/>
      <c r="U471" s="43"/>
      <c r="V471" s="43"/>
      <c r="W471" s="43"/>
      <c r="X471" s="43"/>
      <c r="Y471"/>
    </row>
    <row r="472" spans="1:25" ht="13.8" x14ac:dyDescent="0.25">
      <c r="A472"/>
      <c r="B472"/>
      <c r="C472"/>
      <c r="D472"/>
      <c r="E472"/>
      <c r="F472"/>
      <c r="G472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44"/>
      <c r="T472" s="44"/>
      <c r="U472" s="43"/>
      <c r="V472" s="43"/>
      <c r="W472" s="43"/>
      <c r="X472" s="43"/>
      <c r="Y472"/>
    </row>
    <row r="473" spans="1:25" ht="13.8" x14ac:dyDescent="0.25">
      <c r="A473"/>
      <c r="B473"/>
      <c r="C473"/>
      <c r="D473"/>
      <c r="E473"/>
      <c r="F473"/>
      <c r="G473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44"/>
      <c r="T473" s="44"/>
      <c r="U473" s="43"/>
      <c r="V473" s="43"/>
      <c r="W473" s="43"/>
      <c r="X473" s="43"/>
      <c r="Y473"/>
    </row>
    <row r="474" spans="1:25" ht="13.8" x14ac:dyDescent="0.25">
      <c r="A474"/>
      <c r="B474"/>
      <c r="C474"/>
      <c r="D474"/>
      <c r="E474"/>
      <c r="F474"/>
      <c r="G474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44"/>
      <c r="T474" s="44"/>
      <c r="U474" s="43"/>
      <c r="V474" s="43"/>
      <c r="W474" s="43"/>
      <c r="X474" s="43"/>
      <c r="Y474"/>
    </row>
    <row r="475" spans="1:25" ht="13.8" x14ac:dyDescent="0.25">
      <c r="A475"/>
      <c r="B475"/>
      <c r="C475"/>
      <c r="D475"/>
      <c r="E475"/>
      <c r="F475"/>
      <c r="G475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44"/>
      <c r="T475" s="44"/>
      <c r="U475" s="43"/>
      <c r="V475" s="43"/>
      <c r="W475" s="43"/>
      <c r="X475" s="43"/>
      <c r="Y475"/>
    </row>
    <row r="476" spans="1:25" ht="13.8" x14ac:dyDescent="0.25">
      <c r="A476"/>
      <c r="B476"/>
      <c r="C476"/>
      <c r="D476"/>
      <c r="E476"/>
      <c r="F476"/>
      <c r="G476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44"/>
      <c r="T476" s="44"/>
      <c r="U476" s="43"/>
      <c r="V476" s="43"/>
      <c r="W476" s="43"/>
      <c r="X476" s="43"/>
      <c r="Y476"/>
    </row>
    <row r="477" spans="1:25" ht="13.8" x14ac:dyDescent="0.25">
      <c r="A477"/>
      <c r="B477"/>
      <c r="C477"/>
      <c r="D477"/>
      <c r="E477"/>
      <c r="F477"/>
      <c r="G477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44"/>
      <c r="T477" s="44"/>
      <c r="U477" s="43"/>
      <c r="V477" s="43"/>
      <c r="W477" s="43"/>
      <c r="X477" s="43"/>
      <c r="Y477"/>
    </row>
    <row r="478" spans="1:25" ht="13.8" x14ac:dyDescent="0.25">
      <c r="A478"/>
      <c r="B478"/>
      <c r="C478"/>
      <c r="D478"/>
      <c r="E478"/>
      <c r="F478"/>
      <c r="G478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44"/>
      <c r="T478" s="44"/>
      <c r="U478" s="43"/>
      <c r="V478" s="43"/>
      <c r="W478" s="43"/>
      <c r="X478" s="43"/>
      <c r="Y478"/>
    </row>
    <row r="479" spans="1:25" ht="13.8" x14ac:dyDescent="0.25">
      <c r="A479"/>
      <c r="B479"/>
      <c r="C479"/>
      <c r="D479"/>
      <c r="E479"/>
      <c r="F479"/>
      <c r="G47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44"/>
      <c r="T479" s="44"/>
      <c r="U479" s="43"/>
      <c r="V479" s="43"/>
      <c r="W479" s="43"/>
      <c r="X479" s="43"/>
      <c r="Y479"/>
    </row>
    <row r="480" spans="1:25" ht="13.8" x14ac:dyDescent="0.25">
      <c r="A480"/>
      <c r="B480"/>
      <c r="C480"/>
      <c r="D480"/>
      <c r="E480"/>
      <c r="F480"/>
      <c r="G480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44"/>
      <c r="T480" s="44"/>
      <c r="U480" s="43"/>
      <c r="V480" s="43"/>
      <c r="W480" s="43"/>
      <c r="X480" s="43"/>
      <c r="Y480"/>
    </row>
    <row r="481" spans="1:25" ht="13.8" x14ac:dyDescent="0.25">
      <c r="A481"/>
      <c r="B481"/>
      <c r="C481"/>
      <c r="D481"/>
      <c r="E481"/>
      <c r="F481"/>
      <c r="G481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44"/>
      <c r="T481" s="44"/>
      <c r="U481" s="43"/>
      <c r="V481" s="43"/>
      <c r="W481" s="43"/>
      <c r="X481" s="43"/>
      <c r="Y481"/>
    </row>
    <row r="482" spans="1:25" ht="13.8" x14ac:dyDescent="0.25">
      <c r="A482"/>
      <c r="B482"/>
      <c r="C482"/>
      <c r="D482"/>
      <c r="E482"/>
      <c r="F482"/>
      <c r="G482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44"/>
      <c r="T482" s="44"/>
      <c r="U482" s="43"/>
      <c r="V482" s="43"/>
      <c r="W482" s="43"/>
      <c r="X482" s="43"/>
      <c r="Y482"/>
    </row>
    <row r="483" spans="1:25" ht="13.8" x14ac:dyDescent="0.25">
      <c r="A483"/>
      <c r="B483"/>
      <c r="C483"/>
      <c r="D483"/>
      <c r="E483"/>
      <c r="F483"/>
      <c r="G483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44"/>
      <c r="T483" s="44"/>
      <c r="U483" s="43"/>
      <c r="V483" s="43"/>
      <c r="W483" s="43"/>
      <c r="X483" s="43"/>
      <c r="Y483"/>
    </row>
    <row r="484" spans="1:25" ht="13.8" x14ac:dyDescent="0.25">
      <c r="A484"/>
      <c r="B484"/>
      <c r="C484"/>
      <c r="D484"/>
      <c r="E484"/>
      <c r="F484"/>
      <c r="G484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44"/>
      <c r="T484" s="44"/>
      <c r="U484" s="43"/>
      <c r="V484" s="43"/>
      <c r="W484" s="43"/>
      <c r="X484" s="43"/>
      <c r="Y484"/>
    </row>
    <row r="485" spans="1:25" ht="13.8" x14ac:dyDescent="0.25">
      <c r="A485"/>
      <c r="B485"/>
      <c r="C485"/>
      <c r="D485"/>
      <c r="E485"/>
      <c r="F485"/>
      <c r="G485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44"/>
      <c r="T485" s="44"/>
      <c r="U485" s="43"/>
      <c r="V485" s="43"/>
      <c r="W485" s="43"/>
      <c r="X485" s="43"/>
      <c r="Y485"/>
    </row>
    <row r="486" spans="1:25" ht="13.8" x14ac:dyDescent="0.25">
      <c r="A486"/>
      <c r="B486"/>
      <c r="C486"/>
      <c r="D486"/>
      <c r="E486"/>
      <c r="F486"/>
      <c r="G486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44"/>
      <c r="T486" s="44"/>
      <c r="U486" s="43"/>
      <c r="V486" s="43"/>
      <c r="W486" s="43"/>
      <c r="X486" s="43"/>
      <c r="Y486"/>
    </row>
    <row r="487" spans="1:25" ht="13.8" x14ac:dyDescent="0.25">
      <c r="A487"/>
      <c r="B487"/>
      <c r="C487"/>
      <c r="D487"/>
      <c r="E487"/>
      <c r="F487"/>
      <c r="G487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44"/>
      <c r="T487" s="44"/>
      <c r="U487" s="43"/>
      <c r="V487" s="43"/>
      <c r="W487" s="43"/>
      <c r="X487" s="43"/>
      <c r="Y487"/>
    </row>
    <row r="488" spans="1:25" ht="13.8" x14ac:dyDescent="0.25">
      <c r="A488"/>
      <c r="B488"/>
      <c r="C488"/>
      <c r="D488"/>
      <c r="E488"/>
      <c r="F488"/>
      <c r="G488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44"/>
      <c r="T488" s="44"/>
      <c r="U488" s="43"/>
      <c r="V488" s="43"/>
      <c r="W488" s="43"/>
      <c r="X488" s="43"/>
      <c r="Y488"/>
    </row>
    <row r="489" spans="1:25" ht="13.8" x14ac:dyDescent="0.25">
      <c r="A489"/>
      <c r="B489"/>
      <c r="C489"/>
      <c r="D489"/>
      <c r="E489"/>
      <c r="F489"/>
      <c r="G48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44"/>
      <c r="T489" s="44"/>
      <c r="U489" s="43"/>
      <c r="V489" s="43"/>
      <c r="W489" s="43"/>
      <c r="X489" s="43"/>
      <c r="Y489"/>
    </row>
    <row r="490" spans="1:25" ht="13.8" x14ac:dyDescent="0.25">
      <c r="A490"/>
      <c r="B490"/>
      <c r="C490"/>
      <c r="D490"/>
      <c r="E490"/>
      <c r="F490"/>
      <c r="G490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44"/>
      <c r="T490" s="44"/>
      <c r="U490" s="43"/>
      <c r="V490" s="43"/>
      <c r="W490" s="43"/>
      <c r="X490" s="43"/>
      <c r="Y490"/>
    </row>
    <row r="491" spans="1:25" ht="13.8" x14ac:dyDescent="0.25">
      <c r="A491"/>
      <c r="B491"/>
      <c r="C491"/>
      <c r="D491"/>
      <c r="E491"/>
      <c r="F491"/>
      <c r="G491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44"/>
      <c r="T491" s="44"/>
      <c r="U491" s="43"/>
      <c r="V491" s="43"/>
      <c r="W491" s="43"/>
      <c r="X491" s="43"/>
      <c r="Y491"/>
    </row>
    <row r="492" spans="1:25" ht="13.8" x14ac:dyDescent="0.25">
      <c r="A492"/>
      <c r="B492"/>
      <c r="C492"/>
      <c r="D492"/>
      <c r="E492"/>
      <c r="F492"/>
      <c r="G492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44"/>
      <c r="T492" s="44"/>
      <c r="U492" s="43"/>
      <c r="V492" s="43"/>
      <c r="W492" s="43"/>
      <c r="X492" s="43"/>
      <c r="Y492"/>
    </row>
    <row r="493" spans="1:25" ht="13.8" x14ac:dyDescent="0.25">
      <c r="A493"/>
      <c r="B493"/>
      <c r="C493"/>
      <c r="D493"/>
      <c r="E493"/>
      <c r="F493"/>
      <c r="G493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44"/>
      <c r="T493" s="44"/>
      <c r="U493" s="43"/>
      <c r="V493" s="43"/>
      <c r="W493" s="43"/>
      <c r="X493" s="43"/>
      <c r="Y493"/>
    </row>
    <row r="494" spans="1:25" ht="13.8" x14ac:dyDescent="0.25">
      <c r="A494"/>
      <c r="B494"/>
      <c r="C494"/>
      <c r="D494"/>
      <c r="E494"/>
      <c r="F494"/>
      <c r="G494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44"/>
      <c r="T494" s="44"/>
      <c r="U494" s="43"/>
      <c r="V494" s="43"/>
      <c r="W494" s="43"/>
      <c r="X494" s="43"/>
      <c r="Y494"/>
    </row>
    <row r="495" spans="1:25" ht="13.8" x14ac:dyDescent="0.25">
      <c r="A495"/>
      <c r="B495"/>
      <c r="C495"/>
      <c r="D495"/>
      <c r="E495"/>
      <c r="F495"/>
      <c r="G495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44"/>
      <c r="T495" s="44"/>
      <c r="U495" s="43"/>
      <c r="V495" s="43"/>
      <c r="W495" s="43"/>
      <c r="X495" s="43"/>
      <c r="Y495"/>
    </row>
    <row r="496" spans="1:25" ht="13.8" x14ac:dyDescent="0.25">
      <c r="A496"/>
      <c r="B496"/>
      <c r="C496"/>
      <c r="D496"/>
      <c r="E496"/>
      <c r="F496"/>
      <c r="G496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44"/>
      <c r="T496" s="44"/>
      <c r="U496" s="43"/>
      <c r="V496" s="43"/>
      <c r="W496" s="43"/>
      <c r="X496" s="43"/>
      <c r="Y496"/>
    </row>
    <row r="497" spans="1:25" ht="13.8" x14ac:dyDescent="0.25">
      <c r="A497"/>
      <c r="B497"/>
      <c r="C497"/>
      <c r="D497"/>
      <c r="E497"/>
      <c r="F497"/>
      <c r="G497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44"/>
      <c r="T497" s="44"/>
      <c r="U497" s="43"/>
      <c r="V497" s="43"/>
      <c r="W497" s="43"/>
      <c r="X497" s="43"/>
      <c r="Y497"/>
    </row>
    <row r="498" spans="1:25" ht="13.8" x14ac:dyDescent="0.25">
      <c r="A498"/>
      <c r="B498"/>
      <c r="C498"/>
      <c r="D498"/>
      <c r="E498"/>
      <c r="F498"/>
      <c r="G498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44"/>
      <c r="T498" s="44"/>
      <c r="U498" s="43"/>
      <c r="V498" s="43"/>
      <c r="W498" s="43"/>
      <c r="X498" s="43"/>
      <c r="Y498"/>
    </row>
    <row r="499" spans="1:25" ht="13.8" x14ac:dyDescent="0.25">
      <c r="A499"/>
      <c r="B499"/>
      <c r="C499"/>
      <c r="D499"/>
      <c r="E499"/>
      <c r="F499"/>
      <c r="G49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44"/>
      <c r="T499" s="44"/>
      <c r="U499" s="43"/>
      <c r="V499" s="43"/>
      <c r="W499" s="43"/>
      <c r="X499" s="43"/>
      <c r="Y499"/>
    </row>
    <row r="500" spans="1:25" ht="13.8" x14ac:dyDescent="0.25">
      <c r="A500"/>
      <c r="B500"/>
      <c r="C500"/>
      <c r="D500"/>
      <c r="E500"/>
      <c r="F500"/>
      <c r="G500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44"/>
      <c r="T500" s="44"/>
      <c r="U500" s="43"/>
      <c r="V500" s="43"/>
      <c r="W500" s="43"/>
      <c r="X500" s="43"/>
      <c r="Y500"/>
    </row>
    <row r="501" spans="1:25" ht="13.8" x14ac:dyDescent="0.25">
      <c r="A501"/>
      <c r="B501"/>
      <c r="C501"/>
      <c r="D501"/>
      <c r="E501"/>
      <c r="F501"/>
      <c r="G501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44"/>
      <c r="T501" s="44"/>
      <c r="U501" s="43"/>
      <c r="V501" s="43"/>
      <c r="W501" s="43"/>
      <c r="X501" s="43"/>
      <c r="Y501"/>
    </row>
    <row r="502" spans="1:25" ht="13.8" x14ac:dyDescent="0.25">
      <c r="A502"/>
      <c r="B502"/>
      <c r="C502"/>
      <c r="D502"/>
      <c r="E502"/>
      <c r="F502"/>
      <c r="G502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44"/>
      <c r="T502" s="44"/>
      <c r="U502" s="43"/>
      <c r="V502" s="43"/>
      <c r="W502" s="43"/>
      <c r="X502" s="43"/>
      <c r="Y502"/>
    </row>
    <row r="503" spans="1:25" ht="13.8" x14ac:dyDescent="0.25">
      <c r="A503"/>
      <c r="B503"/>
      <c r="C503"/>
      <c r="D503"/>
      <c r="E503"/>
      <c r="F503"/>
      <c r="G503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44"/>
      <c r="T503" s="44"/>
      <c r="U503" s="43"/>
      <c r="V503" s="43"/>
      <c r="W503" s="43"/>
      <c r="X503" s="43"/>
      <c r="Y503"/>
    </row>
    <row r="504" spans="1:25" ht="13.8" x14ac:dyDescent="0.25">
      <c r="A504"/>
      <c r="B504"/>
      <c r="C504"/>
      <c r="D504"/>
      <c r="E504"/>
      <c r="F504"/>
      <c r="G504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44"/>
      <c r="T504" s="44"/>
      <c r="U504" s="43"/>
      <c r="V504" s="43"/>
      <c r="W504" s="43"/>
      <c r="X504" s="43"/>
      <c r="Y504"/>
    </row>
    <row r="505" spans="1:25" ht="13.8" x14ac:dyDescent="0.25">
      <c r="A505"/>
      <c r="B505"/>
      <c r="C505"/>
      <c r="D505"/>
      <c r="E505"/>
      <c r="F505"/>
      <c r="G505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44"/>
      <c r="T505" s="44"/>
      <c r="U505" s="43"/>
      <c r="V505" s="43"/>
      <c r="W505" s="43"/>
      <c r="X505" s="43"/>
      <c r="Y505"/>
    </row>
    <row r="506" spans="1:25" ht="13.8" x14ac:dyDescent="0.25">
      <c r="A506"/>
      <c r="B506"/>
      <c r="C506"/>
      <c r="D506"/>
      <c r="E506"/>
      <c r="F506"/>
      <c r="G506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44"/>
      <c r="T506" s="44"/>
      <c r="U506" s="43"/>
      <c r="V506" s="43"/>
      <c r="W506" s="43"/>
      <c r="X506" s="43"/>
      <c r="Y506"/>
    </row>
    <row r="507" spans="1:25" ht="13.8" x14ac:dyDescent="0.25">
      <c r="A507"/>
      <c r="B507"/>
      <c r="C507"/>
      <c r="D507"/>
      <c r="E507"/>
      <c r="F507"/>
      <c r="G507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44"/>
      <c r="T507" s="44"/>
      <c r="U507" s="43"/>
      <c r="V507" s="43"/>
      <c r="W507" s="43"/>
      <c r="X507" s="43"/>
      <c r="Y507"/>
    </row>
    <row r="508" spans="1:25" ht="13.8" x14ac:dyDescent="0.25">
      <c r="A508"/>
      <c r="B508"/>
      <c r="C508"/>
      <c r="D508"/>
      <c r="E508"/>
      <c r="F508"/>
      <c r="G508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44"/>
      <c r="T508" s="44"/>
      <c r="U508" s="43"/>
      <c r="V508" s="43"/>
      <c r="W508" s="43"/>
      <c r="X508" s="43"/>
      <c r="Y508"/>
    </row>
    <row r="509" spans="1:25" ht="13.8" x14ac:dyDescent="0.25">
      <c r="A509"/>
      <c r="B509"/>
      <c r="C509"/>
      <c r="D509"/>
      <c r="E509"/>
      <c r="F509"/>
      <c r="G50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44"/>
      <c r="T509" s="44"/>
      <c r="U509" s="43"/>
      <c r="V509" s="43"/>
      <c r="W509" s="43"/>
      <c r="X509" s="43"/>
      <c r="Y509"/>
    </row>
    <row r="510" spans="1:25" ht="13.8" x14ac:dyDescent="0.25">
      <c r="A510"/>
      <c r="B510"/>
      <c r="C510"/>
      <c r="D510"/>
      <c r="E510"/>
      <c r="F510"/>
      <c r="G510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44"/>
      <c r="T510" s="44"/>
      <c r="U510" s="43"/>
      <c r="V510" s="43"/>
      <c r="W510" s="43"/>
      <c r="X510" s="43"/>
      <c r="Y510"/>
    </row>
    <row r="511" spans="1:25" ht="13.8" x14ac:dyDescent="0.25">
      <c r="A511"/>
      <c r="B511"/>
      <c r="C511"/>
      <c r="D511"/>
      <c r="E511"/>
      <c r="F511"/>
      <c r="G511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44"/>
      <c r="T511" s="44"/>
      <c r="U511" s="43"/>
      <c r="V511" s="43"/>
      <c r="W511" s="43"/>
      <c r="X511" s="43"/>
      <c r="Y511"/>
    </row>
    <row r="512" spans="1:25" ht="13.8" x14ac:dyDescent="0.25">
      <c r="A512"/>
      <c r="B512"/>
      <c r="C512"/>
      <c r="D512"/>
      <c r="E512"/>
      <c r="F512"/>
      <c r="G512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44"/>
      <c r="T512" s="44"/>
      <c r="U512" s="43"/>
      <c r="V512" s="43"/>
      <c r="W512" s="43"/>
      <c r="X512" s="43"/>
      <c r="Y512"/>
    </row>
    <row r="513" spans="1:25" ht="13.8" x14ac:dyDescent="0.25">
      <c r="A513"/>
      <c r="B513"/>
      <c r="C513"/>
      <c r="D513"/>
      <c r="E513"/>
      <c r="F513"/>
      <c r="G513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44"/>
      <c r="T513" s="44"/>
      <c r="U513" s="43"/>
      <c r="V513" s="43"/>
      <c r="W513" s="43"/>
      <c r="X513" s="43"/>
      <c r="Y513"/>
    </row>
    <row r="514" spans="1:25" ht="13.8" x14ac:dyDescent="0.25">
      <c r="A514"/>
      <c r="B514"/>
      <c r="C514"/>
      <c r="D514"/>
      <c r="E514"/>
      <c r="F514"/>
      <c r="G514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44"/>
      <c r="T514" s="44"/>
      <c r="U514" s="43"/>
      <c r="V514" s="43"/>
      <c r="W514" s="43"/>
      <c r="X514" s="43"/>
      <c r="Y514"/>
    </row>
    <row r="515" spans="1:25" ht="13.8" x14ac:dyDescent="0.25">
      <c r="A515"/>
      <c r="B515"/>
      <c r="C515"/>
      <c r="D515"/>
      <c r="E515"/>
      <c r="F515"/>
      <c r="G515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44"/>
      <c r="T515" s="44"/>
      <c r="U515" s="43"/>
      <c r="V515" s="43"/>
      <c r="W515" s="43"/>
      <c r="X515" s="43"/>
      <c r="Y515"/>
    </row>
    <row r="516" spans="1:25" ht="13.8" x14ac:dyDescent="0.25">
      <c r="A516"/>
      <c r="B516"/>
      <c r="C516"/>
      <c r="D516"/>
      <c r="E516"/>
      <c r="F516"/>
      <c r="G516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44"/>
      <c r="T516" s="44"/>
      <c r="U516" s="43"/>
      <c r="V516" s="43"/>
      <c r="W516" s="43"/>
      <c r="X516" s="43"/>
      <c r="Y516"/>
    </row>
    <row r="517" spans="1:25" ht="13.8" x14ac:dyDescent="0.25">
      <c r="A517"/>
      <c r="B517"/>
      <c r="C517"/>
      <c r="D517"/>
      <c r="E517"/>
      <c r="F517"/>
      <c r="G517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44"/>
      <c r="T517" s="44"/>
      <c r="U517" s="43"/>
      <c r="V517" s="43"/>
      <c r="W517" s="43"/>
      <c r="X517" s="43"/>
      <c r="Y517"/>
    </row>
    <row r="518" spans="1:25" ht="13.8" x14ac:dyDescent="0.25">
      <c r="A518"/>
      <c r="B518"/>
      <c r="C518"/>
      <c r="D518"/>
      <c r="E518"/>
      <c r="F518"/>
      <c r="G518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44"/>
      <c r="T518" s="44"/>
      <c r="U518" s="43"/>
      <c r="V518" s="43"/>
      <c r="W518" s="43"/>
      <c r="X518" s="43"/>
      <c r="Y518"/>
    </row>
    <row r="519" spans="1:25" ht="13.8" x14ac:dyDescent="0.25">
      <c r="A519"/>
      <c r="B519"/>
      <c r="C519"/>
      <c r="D519"/>
      <c r="E519"/>
      <c r="F519"/>
      <c r="G51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44"/>
      <c r="T519" s="44"/>
      <c r="U519" s="43"/>
      <c r="V519" s="43"/>
      <c r="W519" s="43"/>
      <c r="X519" s="43"/>
      <c r="Y519"/>
    </row>
    <row r="520" spans="1:25" ht="13.8" x14ac:dyDescent="0.25">
      <c r="A520"/>
      <c r="B520"/>
      <c r="C520"/>
      <c r="D520"/>
      <c r="E520"/>
      <c r="F520"/>
      <c r="G520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44"/>
      <c r="T520" s="44"/>
      <c r="U520" s="43"/>
      <c r="V520" s="43"/>
      <c r="W520" s="43"/>
      <c r="X520" s="43"/>
      <c r="Y520"/>
    </row>
    <row r="521" spans="1:25" ht="13.8" x14ac:dyDescent="0.25">
      <c r="A521"/>
      <c r="B521"/>
      <c r="C521"/>
      <c r="D521"/>
      <c r="E521"/>
      <c r="F521"/>
      <c r="G521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44"/>
      <c r="T521" s="44"/>
      <c r="U521" s="43"/>
      <c r="V521" s="43"/>
      <c r="W521" s="43"/>
      <c r="X521" s="43"/>
      <c r="Y521"/>
    </row>
    <row r="522" spans="1:25" ht="13.8" x14ac:dyDescent="0.25">
      <c r="A522"/>
      <c r="B522"/>
      <c r="C522"/>
      <c r="D522"/>
      <c r="E522"/>
      <c r="F522"/>
      <c r="G522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44"/>
      <c r="T522" s="44"/>
      <c r="U522" s="43"/>
      <c r="V522" s="43"/>
      <c r="W522" s="43"/>
      <c r="X522" s="43"/>
      <c r="Y522"/>
    </row>
    <row r="523" spans="1:25" ht="13.8" x14ac:dyDescent="0.25">
      <c r="A523"/>
      <c r="B523"/>
      <c r="C523"/>
      <c r="D523"/>
      <c r="E523"/>
      <c r="F523"/>
      <c r="G523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44"/>
      <c r="T523" s="44"/>
      <c r="U523" s="43"/>
      <c r="V523" s="43"/>
      <c r="W523" s="43"/>
      <c r="X523" s="43"/>
      <c r="Y523"/>
    </row>
    <row r="524" spans="1:25" ht="13.8" x14ac:dyDescent="0.25">
      <c r="A524"/>
      <c r="B524"/>
      <c r="C524"/>
      <c r="D524"/>
      <c r="E524"/>
      <c r="F524"/>
      <c r="G524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44"/>
      <c r="T524" s="44"/>
      <c r="U524" s="43"/>
      <c r="V524" s="43"/>
      <c r="W524" s="43"/>
      <c r="X524" s="43"/>
      <c r="Y524"/>
    </row>
    <row r="525" spans="1:25" ht="13.8" x14ac:dyDescent="0.25">
      <c r="A525"/>
      <c r="B525"/>
      <c r="C525"/>
      <c r="D525"/>
      <c r="E525"/>
      <c r="F525"/>
      <c r="G525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44"/>
      <c r="T525" s="44"/>
      <c r="U525" s="43"/>
      <c r="V525" s="43"/>
      <c r="W525" s="43"/>
      <c r="X525" s="43"/>
      <c r="Y525"/>
    </row>
    <row r="526" spans="1:25" ht="13.8" x14ac:dyDescent="0.25">
      <c r="A526"/>
      <c r="B526"/>
      <c r="C526"/>
      <c r="D526"/>
      <c r="E526"/>
      <c r="F526"/>
      <c r="G526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44"/>
      <c r="T526" s="44"/>
      <c r="U526" s="43"/>
      <c r="V526" s="43"/>
      <c r="W526" s="43"/>
      <c r="X526" s="43"/>
      <c r="Y526"/>
    </row>
    <row r="527" spans="1:25" ht="13.8" x14ac:dyDescent="0.25">
      <c r="A527"/>
      <c r="B527"/>
      <c r="C527"/>
      <c r="D527"/>
      <c r="E527"/>
      <c r="F527"/>
      <c r="G527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44"/>
      <c r="T527" s="44"/>
      <c r="U527" s="43"/>
      <c r="V527" s="43"/>
      <c r="W527" s="43"/>
      <c r="X527" s="43"/>
      <c r="Y527"/>
    </row>
    <row r="528" spans="1:25" ht="13.8" x14ac:dyDescent="0.25">
      <c r="A528"/>
      <c r="B528"/>
      <c r="C528"/>
      <c r="D528"/>
      <c r="E528"/>
      <c r="F528"/>
      <c r="G528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44"/>
      <c r="T528" s="44"/>
      <c r="U528" s="43"/>
      <c r="V528" s="43"/>
      <c r="W528" s="43"/>
      <c r="X528" s="43"/>
      <c r="Y528"/>
    </row>
    <row r="529" spans="1:25" ht="13.8" x14ac:dyDescent="0.25">
      <c r="A529"/>
      <c r="B529"/>
      <c r="C529"/>
      <c r="D529"/>
      <c r="E529"/>
      <c r="F529"/>
      <c r="G52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44"/>
      <c r="T529" s="44"/>
      <c r="U529" s="43"/>
      <c r="V529" s="43"/>
      <c r="W529" s="43"/>
      <c r="X529" s="43"/>
      <c r="Y529"/>
    </row>
    <row r="530" spans="1:25" ht="13.8" x14ac:dyDescent="0.25">
      <c r="A530"/>
      <c r="B530"/>
      <c r="C530"/>
      <c r="D530"/>
      <c r="E530"/>
      <c r="F530"/>
      <c r="G530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44"/>
      <c r="T530" s="44"/>
      <c r="U530" s="43"/>
      <c r="V530" s="43"/>
      <c r="W530" s="43"/>
      <c r="X530" s="43"/>
      <c r="Y530"/>
    </row>
    <row r="531" spans="1:25" ht="13.8" x14ac:dyDescent="0.25">
      <c r="A531"/>
      <c r="B531"/>
      <c r="C531"/>
      <c r="D531"/>
      <c r="E531"/>
      <c r="F531"/>
      <c r="G531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44"/>
      <c r="T531" s="44"/>
      <c r="U531" s="43"/>
      <c r="V531" s="43"/>
      <c r="W531" s="43"/>
      <c r="X531" s="43"/>
      <c r="Y531"/>
    </row>
    <row r="532" spans="1:25" ht="13.8" x14ac:dyDescent="0.25">
      <c r="A532"/>
      <c r="B532"/>
      <c r="C532"/>
      <c r="D532"/>
      <c r="E532"/>
      <c r="F532"/>
      <c r="G532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44"/>
      <c r="T532" s="44"/>
      <c r="U532" s="43"/>
      <c r="V532" s="43"/>
      <c r="W532" s="43"/>
      <c r="X532" s="43"/>
      <c r="Y532"/>
    </row>
    <row r="533" spans="1:25" ht="13.8" x14ac:dyDescent="0.25">
      <c r="A533"/>
      <c r="B533"/>
      <c r="C533"/>
      <c r="D533"/>
      <c r="E533"/>
      <c r="F533"/>
      <c r="G533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44"/>
      <c r="T533" s="44"/>
      <c r="U533" s="43"/>
      <c r="V533" s="43"/>
      <c r="W533" s="43"/>
      <c r="X533" s="43"/>
      <c r="Y533"/>
    </row>
    <row r="534" spans="1:25" ht="13.8" x14ac:dyDescent="0.25">
      <c r="A534"/>
      <c r="B534"/>
      <c r="C534"/>
      <c r="D534"/>
      <c r="E534"/>
      <c r="F534"/>
      <c r="G534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44"/>
      <c r="T534" s="44"/>
      <c r="U534" s="43"/>
      <c r="V534" s="43"/>
      <c r="W534" s="43"/>
      <c r="X534" s="43"/>
      <c r="Y534"/>
    </row>
    <row r="535" spans="1:25" ht="13.8" x14ac:dyDescent="0.25">
      <c r="A535"/>
      <c r="B535"/>
      <c r="C535"/>
      <c r="D535"/>
      <c r="E535"/>
      <c r="F535"/>
      <c r="G535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44"/>
      <c r="T535" s="44"/>
      <c r="U535" s="43"/>
      <c r="V535" s="43"/>
      <c r="W535" s="43"/>
      <c r="X535" s="43"/>
      <c r="Y535"/>
    </row>
    <row r="536" spans="1:25" ht="13.8" x14ac:dyDescent="0.25">
      <c r="A536"/>
      <c r="B536"/>
      <c r="C536"/>
      <c r="D536"/>
      <c r="E536"/>
      <c r="F536"/>
      <c r="G536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44"/>
      <c r="T536" s="44"/>
      <c r="U536" s="43"/>
      <c r="V536" s="43"/>
      <c r="W536" s="43"/>
      <c r="X536" s="43"/>
      <c r="Y536"/>
    </row>
    <row r="537" spans="1:25" ht="13.8" x14ac:dyDescent="0.25">
      <c r="A537"/>
      <c r="B537"/>
      <c r="C537"/>
      <c r="D537"/>
      <c r="E537"/>
      <c r="F537"/>
      <c r="G537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44"/>
      <c r="T537" s="44"/>
      <c r="U537" s="43"/>
      <c r="V537" s="43"/>
      <c r="W537" s="43"/>
      <c r="X537" s="43"/>
      <c r="Y537"/>
    </row>
    <row r="538" spans="1:25" ht="13.8" x14ac:dyDescent="0.25">
      <c r="A538"/>
      <c r="B538"/>
      <c r="C538"/>
      <c r="D538"/>
      <c r="E538"/>
      <c r="F538"/>
      <c r="G538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44"/>
      <c r="T538" s="44"/>
      <c r="U538" s="43"/>
      <c r="V538" s="43"/>
      <c r="W538" s="43"/>
      <c r="X538" s="43"/>
      <c r="Y538"/>
    </row>
    <row r="539" spans="1:25" ht="13.8" x14ac:dyDescent="0.25">
      <c r="A539"/>
      <c r="B539"/>
      <c r="C539"/>
      <c r="D539"/>
      <c r="E539"/>
      <c r="F539"/>
      <c r="G53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44"/>
      <c r="T539" s="44"/>
      <c r="U539" s="43"/>
      <c r="V539" s="43"/>
      <c r="W539" s="43"/>
      <c r="X539" s="43"/>
      <c r="Y539"/>
    </row>
    <row r="540" spans="1:25" ht="13.8" x14ac:dyDescent="0.25">
      <c r="A540"/>
      <c r="B540"/>
      <c r="C540"/>
      <c r="D540"/>
      <c r="E540"/>
      <c r="F540"/>
      <c r="G540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44"/>
      <c r="T540" s="44"/>
      <c r="U540" s="43"/>
      <c r="V540" s="43"/>
      <c r="W540" s="43"/>
      <c r="X540" s="43"/>
      <c r="Y540"/>
    </row>
    <row r="541" spans="1:25" ht="13.8" x14ac:dyDescent="0.25">
      <c r="A541"/>
      <c r="B541"/>
      <c r="C541"/>
      <c r="D541"/>
      <c r="E541"/>
      <c r="F541"/>
      <c r="G541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44"/>
      <c r="T541" s="44"/>
      <c r="U541" s="43"/>
      <c r="V541" s="43"/>
      <c r="W541" s="43"/>
      <c r="X541" s="43"/>
      <c r="Y541"/>
    </row>
    <row r="542" spans="1:25" ht="13.8" x14ac:dyDescent="0.25">
      <c r="A542"/>
      <c r="B542"/>
      <c r="C542"/>
      <c r="D542"/>
      <c r="E542"/>
      <c r="F542"/>
      <c r="G542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44"/>
      <c r="T542" s="44"/>
      <c r="U542" s="43"/>
      <c r="V542" s="43"/>
      <c r="W542" s="43"/>
      <c r="X542" s="43"/>
      <c r="Y542"/>
    </row>
    <row r="543" spans="1:25" ht="13.8" x14ac:dyDescent="0.25">
      <c r="A543"/>
      <c r="B543"/>
      <c r="C543"/>
      <c r="D543"/>
      <c r="E543"/>
      <c r="F543"/>
      <c r="G543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44"/>
      <c r="T543" s="44"/>
      <c r="U543" s="43"/>
      <c r="V543" s="43"/>
      <c r="W543" s="43"/>
      <c r="X543" s="43"/>
      <c r="Y543"/>
    </row>
    <row r="544" spans="1:25" ht="13.8" x14ac:dyDescent="0.25">
      <c r="A544"/>
      <c r="B544"/>
      <c r="C544"/>
      <c r="D544"/>
      <c r="E544"/>
      <c r="F544"/>
      <c r="G544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44"/>
      <c r="T544" s="44"/>
      <c r="U544" s="43"/>
      <c r="V544" s="43"/>
      <c r="W544" s="43"/>
      <c r="X544" s="43"/>
      <c r="Y544"/>
    </row>
    <row r="545" spans="1:25" ht="13.8" x14ac:dyDescent="0.25">
      <c r="A545"/>
      <c r="B545"/>
      <c r="C545"/>
      <c r="D545"/>
      <c r="E545"/>
      <c r="F545"/>
      <c r="G545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44"/>
      <c r="T545" s="44"/>
      <c r="U545" s="43"/>
      <c r="V545" s="43"/>
      <c r="W545" s="43"/>
      <c r="X545" s="43"/>
      <c r="Y545"/>
    </row>
    <row r="546" spans="1:25" ht="13.8" x14ac:dyDescent="0.25">
      <c r="A546"/>
      <c r="B546"/>
      <c r="C546"/>
      <c r="D546"/>
      <c r="E546"/>
      <c r="F546"/>
      <c r="G546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44"/>
      <c r="T546" s="44"/>
      <c r="U546" s="43"/>
      <c r="V546" s="43"/>
      <c r="W546" s="43"/>
      <c r="X546" s="43"/>
      <c r="Y546"/>
    </row>
    <row r="547" spans="1:25" ht="13.8" x14ac:dyDescent="0.25">
      <c r="A547"/>
      <c r="B547"/>
      <c r="C547"/>
      <c r="D547"/>
      <c r="E547"/>
      <c r="F547"/>
      <c r="G547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44"/>
      <c r="T547" s="44"/>
      <c r="U547" s="43"/>
      <c r="V547" s="43"/>
      <c r="W547" s="43"/>
      <c r="X547" s="43"/>
      <c r="Y547"/>
    </row>
    <row r="548" spans="1:25" ht="13.8" x14ac:dyDescent="0.25">
      <c r="A548"/>
      <c r="B548"/>
      <c r="C548"/>
      <c r="D548"/>
      <c r="E548"/>
      <c r="F548"/>
      <c r="G548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44"/>
      <c r="T548" s="44"/>
      <c r="U548" s="43"/>
      <c r="V548" s="43"/>
      <c r="W548" s="43"/>
      <c r="X548" s="43"/>
      <c r="Y548"/>
    </row>
    <row r="549" spans="1:25" ht="13.8" x14ac:dyDescent="0.25">
      <c r="A549"/>
      <c r="B549"/>
      <c r="C549"/>
      <c r="D549"/>
      <c r="E549"/>
      <c r="F549"/>
      <c r="G54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44"/>
      <c r="T549" s="44"/>
      <c r="U549" s="43"/>
      <c r="V549" s="43"/>
      <c r="W549" s="43"/>
      <c r="X549" s="43"/>
      <c r="Y549"/>
    </row>
    <row r="550" spans="1:25" ht="13.8" x14ac:dyDescent="0.25">
      <c r="A550"/>
      <c r="B550"/>
      <c r="C550"/>
      <c r="D550"/>
      <c r="E550"/>
      <c r="F550"/>
      <c r="G550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44"/>
      <c r="T550" s="44"/>
      <c r="U550" s="43"/>
      <c r="V550" s="43"/>
      <c r="W550" s="43"/>
      <c r="X550" s="43"/>
      <c r="Y550"/>
    </row>
    <row r="551" spans="1:25" ht="13.8" x14ac:dyDescent="0.25">
      <c r="A551"/>
      <c r="B551"/>
      <c r="C551"/>
      <c r="D551"/>
      <c r="E551"/>
      <c r="F551"/>
      <c r="G551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44"/>
      <c r="T551" s="44"/>
      <c r="U551" s="43"/>
      <c r="V551" s="43"/>
      <c r="W551" s="43"/>
      <c r="X551" s="43"/>
      <c r="Y551"/>
    </row>
    <row r="552" spans="1:25" ht="13.8" x14ac:dyDescent="0.25">
      <c r="A552"/>
      <c r="B552"/>
      <c r="C552"/>
      <c r="D552"/>
      <c r="E552"/>
      <c r="F552"/>
      <c r="G552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44"/>
      <c r="T552" s="44"/>
      <c r="U552" s="43"/>
      <c r="V552" s="43"/>
      <c r="W552" s="43"/>
      <c r="X552" s="43"/>
      <c r="Y552"/>
    </row>
    <row r="553" spans="1:25" ht="13.8" x14ac:dyDescent="0.25">
      <c r="A553"/>
      <c r="B553"/>
      <c r="C553"/>
      <c r="D553"/>
      <c r="E553"/>
      <c r="F553"/>
      <c r="G553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44"/>
      <c r="T553" s="44"/>
      <c r="U553" s="43"/>
      <c r="V553" s="43"/>
      <c r="W553" s="43"/>
      <c r="X553" s="43"/>
      <c r="Y553"/>
    </row>
    <row r="554" spans="1:25" ht="13.8" x14ac:dyDescent="0.25">
      <c r="A554"/>
      <c r="B554"/>
      <c r="C554"/>
      <c r="D554"/>
      <c r="E554"/>
      <c r="F554"/>
      <c r="G554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44"/>
      <c r="T554" s="44"/>
      <c r="U554" s="43"/>
      <c r="V554" s="43"/>
      <c r="W554" s="43"/>
      <c r="X554" s="43"/>
      <c r="Y554"/>
    </row>
    <row r="555" spans="1:25" ht="13.8" x14ac:dyDescent="0.25">
      <c r="A555"/>
      <c r="B555"/>
      <c r="C555"/>
      <c r="D555"/>
      <c r="E555"/>
      <c r="F555"/>
      <c r="G555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44"/>
      <c r="T555" s="44"/>
      <c r="U555" s="43"/>
      <c r="V555" s="43"/>
      <c r="W555" s="43"/>
      <c r="X555" s="43"/>
      <c r="Y555"/>
    </row>
    <row r="556" spans="1:25" ht="13.8" x14ac:dyDescent="0.25">
      <c r="A556"/>
      <c r="B556"/>
      <c r="C556"/>
      <c r="D556"/>
      <c r="E556"/>
      <c r="F556"/>
      <c r="G556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44"/>
      <c r="T556" s="44"/>
      <c r="U556" s="43"/>
      <c r="V556" s="43"/>
      <c r="W556" s="43"/>
      <c r="X556" s="43"/>
      <c r="Y556"/>
    </row>
    <row r="557" spans="1:25" ht="13.8" x14ac:dyDescent="0.25">
      <c r="A557"/>
      <c r="B557"/>
      <c r="C557"/>
      <c r="D557"/>
      <c r="E557"/>
      <c r="F557"/>
      <c r="G557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44"/>
      <c r="T557" s="44"/>
      <c r="U557" s="43"/>
      <c r="V557" s="43"/>
      <c r="W557" s="43"/>
      <c r="X557" s="43"/>
      <c r="Y557"/>
    </row>
    <row r="558" spans="1:25" ht="13.8" x14ac:dyDescent="0.25">
      <c r="A558"/>
      <c r="B558"/>
      <c r="C558"/>
      <c r="D558"/>
      <c r="E558"/>
      <c r="F558"/>
      <c r="G558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44"/>
      <c r="T558" s="44"/>
      <c r="U558" s="43"/>
      <c r="V558" s="43"/>
      <c r="W558" s="43"/>
      <c r="X558" s="43"/>
      <c r="Y558"/>
    </row>
    <row r="559" spans="1:25" ht="13.8" x14ac:dyDescent="0.25">
      <c r="A559"/>
      <c r="B559"/>
      <c r="C559"/>
      <c r="D559"/>
      <c r="E559"/>
      <c r="F559"/>
      <c r="G5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44"/>
      <c r="T559" s="44"/>
      <c r="U559" s="43"/>
      <c r="V559" s="43"/>
      <c r="W559" s="43"/>
      <c r="X559" s="43"/>
      <c r="Y559"/>
    </row>
    <row r="560" spans="1:25" ht="13.8" x14ac:dyDescent="0.25">
      <c r="A560"/>
      <c r="B560"/>
      <c r="C560"/>
      <c r="D560"/>
      <c r="E560"/>
      <c r="F560"/>
      <c r="G560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44"/>
      <c r="T560" s="44"/>
      <c r="U560" s="43"/>
      <c r="V560" s="43"/>
      <c r="W560" s="43"/>
      <c r="X560" s="43"/>
      <c r="Y560"/>
    </row>
    <row r="561" spans="1:25" ht="13.8" x14ac:dyDescent="0.25">
      <c r="A561"/>
      <c r="B561"/>
      <c r="C561"/>
      <c r="D561"/>
      <c r="E561"/>
      <c r="F561"/>
      <c r="G561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44"/>
      <c r="T561" s="44"/>
      <c r="U561" s="43"/>
      <c r="V561" s="43"/>
      <c r="W561" s="43"/>
      <c r="X561" s="43"/>
      <c r="Y561"/>
    </row>
    <row r="562" spans="1:25" ht="13.8" x14ac:dyDescent="0.25">
      <c r="A562"/>
      <c r="B562"/>
      <c r="C562"/>
      <c r="D562"/>
      <c r="E562"/>
      <c r="F562"/>
      <c r="G562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44"/>
      <c r="T562" s="44"/>
      <c r="U562" s="43"/>
      <c r="V562" s="43"/>
      <c r="W562" s="43"/>
      <c r="X562" s="43"/>
      <c r="Y562"/>
    </row>
    <row r="563" spans="1:25" ht="13.8" x14ac:dyDescent="0.25">
      <c r="A563"/>
      <c r="B563"/>
      <c r="C563"/>
      <c r="D563"/>
      <c r="E563"/>
      <c r="F563"/>
      <c r="G563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44"/>
      <c r="T563" s="44"/>
      <c r="U563" s="43"/>
      <c r="V563" s="43"/>
      <c r="W563" s="43"/>
      <c r="X563" s="43"/>
      <c r="Y563"/>
    </row>
    <row r="564" spans="1:25" ht="13.8" x14ac:dyDescent="0.25">
      <c r="A564"/>
      <c r="B564"/>
      <c r="C564"/>
      <c r="D564"/>
      <c r="E564"/>
      <c r="F564"/>
      <c r="G564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44"/>
      <c r="T564" s="44"/>
      <c r="U564" s="43"/>
      <c r="V564" s="43"/>
      <c r="W564" s="43"/>
      <c r="X564" s="43"/>
      <c r="Y564"/>
    </row>
    <row r="565" spans="1:25" ht="13.8" x14ac:dyDescent="0.25">
      <c r="A565"/>
      <c r="B565"/>
      <c r="C565"/>
      <c r="D565"/>
      <c r="E565"/>
      <c r="F565"/>
      <c r="G565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44"/>
      <c r="T565" s="44"/>
      <c r="U565" s="43"/>
      <c r="V565" s="43"/>
      <c r="W565" s="43"/>
      <c r="X565" s="43"/>
      <c r="Y565"/>
    </row>
    <row r="566" spans="1:25" ht="13.8" x14ac:dyDescent="0.25">
      <c r="A566"/>
      <c r="B566"/>
      <c r="C566"/>
      <c r="D566"/>
      <c r="E566"/>
      <c r="F566"/>
      <c r="G566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44"/>
      <c r="T566" s="44"/>
      <c r="U566" s="43"/>
      <c r="V566" s="43"/>
      <c r="W566" s="43"/>
      <c r="X566" s="43"/>
      <c r="Y566"/>
    </row>
    <row r="567" spans="1:25" ht="13.8" x14ac:dyDescent="0.25">
      <c r="A567"/>
      <c r="B567"/>
      <c r="C567"/>
      <c r="D567"/>
      <c r="E567"/>
      <c r="F567"/>
      <c r="G567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44"/>
      <c r="T567" s="44"/>
      <c r="U567" s="43"/>
      <c r="V567" s="43"/>
      <c r="W567" s="43"/>
      <c r="X567" s="43"/>
      <c r="Y567"/>
    </row>
    <row r="568" spans="1:25" ht="13.8" x14ac:dyDescent="0.25">
      <c r="A568"/>
      <c r="B568"/>
      <c r="C568"/>
      <c r="D568"/>
      <c r="E568"/>
      <c r="F568"/>
      <c r="G568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44"/>
      <c r="T568" s="44"/>
      <c r="U568" s="43"/>
      <c r="V568" s="43"/>
      <c r="W568" s="43"/>
      <c r="X568" s="43"/>
      <c r="Y568"/>
    </row>
    <row r="569" spans="1:25" ht="13.8" x14ac:dyDescent="0.25">
      <c r="A569"/>
      <c r="B569"/>
      <c r="C569"/>
      <c r="D569"/>
      <c r="E569"/>
      <c r="F569"/>
      <c r="G56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44"/>
      <c r="T569" s="44"/>
      <c r="U569" s="43"/>
      <c r="V569" s="43"/>
      <c r="W569" s="43"/>
      <c r="X569" s="43"/>
      <c r="Y569"/>
    </row>
    <row r="570" spans="1:25" ht="13.8" x14ac:dyDescent="0.25">
      <c r="A570"/>
      <c r="B570"/>
      <c r="C570"/>
      <c r="D570"/>
      <c r="E570"/>
      <c r="F570"/>
      <c r="G570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44"/>
      <c r="T570" s="44"/>
      <c r="U570" s="43"/>
      <c r="V570" s="43"/>
      <c r="W570" s="43"/>
      <c r="X570" s="43"/>
      <c r="Y570"/>
    </row>
    <row r="571" spans="1:25" ht="13.8" x14ac:dyDescent="0.25">
      <c r="A571"/>
      <c r="B571"/>
      <c r="C571"/>
      <c r="D571"/>
      <c r="E571"/>
      <c r="F571"/>
      <c r="G571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44"/>
      <c r="T571" s="44"/>
      <c r="U571" s="43"/>
      <c r="V571" s="43"/>
      <c r="W571" s="43"/>
      <c r="X571" s="43"/>
      <c r="Y571"/>
    </row>
    <row r="572" spans="1:25" ht="13.8" x14ac:dyDescent="0.25">
      <c r="A572"/>
      <c r="B572"/>
      <c r="C572"/>
      <c r="D572"/>
      <c r="E572"/>
      <c r="F572"/>
      <c r="G572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44"/>
      <c r="T572" s="44"/>
      <c r="U572" s="43"/>
      <c r="V572" s="43"/>
      <c r="W572" s="43"/>
      <c r="X572" s="43"/>
      <c r="Y572"/>
    </row>
    <row r="573" spans="1:25" ht="13.8" x14ac:dyDescent="0.25">
      <c r="A573"/>
      <c r="B573"/>
      <c r="C573"/>
      <c r="D573"/>
      <c r="E573"/>
      <c r="F573"/>
      <c r="G573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44"/>
      <c r="T573" s="44"/>
      <c r="U573" s="43"/>
      <c r="V573" s="43"/>
      <c r="W573" s="43"/>
      <c r="X573" s="43"/>
      <c r="Y573"/>
    </row>
    <row r="574" spans="1:25" ht="13.8" x14ac:dyDescent="0.25">
      <c r="A574"/>
      <c r="B574"/>
      <c r="C574"/>
      <c r="D574"/>
      <c r="E574"/>
      <c r="F574"/>
      <c r="G574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44"/>
      <c r="T574" s="44"/>
      <c r="U574" s="43"/>
      <c r="V574" s="43"/>
      <c r="W574" s="43"/>
      <c r="X574" s="43"/>
      <c r="Y574"/>
    </row>
    <row r="575" spans="1:25" ht="13.8" x14ac:dyDescent="0.25">
      <c r="A575"/>
      <c r="B575"/>
      <c r="C575"/>
      <c r="D575"/>
      <c r="E575"/>
      <c r="F575"/>
      <c r="G575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44"/>
      <c r="T575" s="44"/>
      <c r="U575" s="43"/>
      <c r="V575" s="43"/>
      <c r="W575" s="43"/>
      <c r="X575" s="43"/>
      <c r="Y575"/>
    </row>
    <row r="576" spans="1:25" ht="13.8" x14ac:dyDescent="0.25">
      <c r="A576"/>
      <c r="B576"/>
      <c r="C576"/>
      <c r="D576"/>
      <c r="E576"/>
      <c r="F576"/>
      <c r="G576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44"/>
      <c r="T576" s="44"/>
      <c r="U576" s="43"/>
      <c r="V576" s="43"/>
      <c r="W576" s="43"/>
      <c r="X576" s="43"/>
      <c r="Y576"/>
    </row>
    <row r="577" spans="1:25" ht="13.8" x14ac:dyDescent="0.25">
      <c r="A577"/>
      <c r="B577"/>
      <c r="C577"/>
      <c r="D577"/>
      <c r="E577"/>
      <c r="F577"/>
      <c r="G577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44"/>
      <c r="T577" s="44"/>
      <c r="U577" s="43"/>
      <c r="V577" s="43"/>
      <c r="W577" s="43"/>
      <c r="X577" s="43"/>
      <c r="Y577"/>
    </row>
    <row r="578" spans="1:25" ht="13.8" x14ac:dyDescent="0.25">
      <c r="A578"/>
      <c r="B578"/>
      <c r="C578"/>
      <c r="D578"/>
      <c r="E578"/>
      <c r="F578"/>
      <c r="G578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44"/>
      <c r="T578" s="44"/>
      <c r="U578" s="43"/>
      <c r="V578" s="43"/>
      <c r="W578" s="43"/>
      <c r="X578" s="43"/>
      <c r="Y578"/>
    </row>
    <row r="579" spans="1:25" ht="13.8" x14ac:dyDescent="0.25">
      <c r="A579"/>
      <c r="B579"/>
      <c r="C579"/>
      <c r="D579"/>
      <c r="E579"/>
      <c r="F579"/>
      <c r="G57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44"/>
      <c r="T579" s="44"/>
      <c r="U579" s="43"/>
      <c r="V579" s="43"/>
      <c r="W579" s="43"/>
      <c r="X579" s="43"/>
      <c r="Y579"/>
    </row>
    <row r="580" spans="1:25" ht="13.8" x14ac:dyDescent="0.25">
      <c r="A580"/>
      <c r="B580"/>
      <c r="C580"/>
      <c r="D580"/>
      <c r="E580"/>
      <c r="F580"/>
      <c r="G580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44"/>
      <c r="T580" s="44"/>
      <c r="U580" s="43"/>
      <c r="V580" s="43"/>
      <c r="W580" s="43"/>
      <c r="X580" s="43"/>
      <c r="Y580"/>
    </row>
    <row r="581" spans="1:25" ht="13.8" x14ac:dyDescent="0.25">
      <c r="A581"/>
      <c r="B581"/>
      <c r="C581"/>
      <c r="D581"/>
      <c r="E581"/>
      <c r="F581"/>
      <c r="G581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44"/>
      <c r="T581" s="44"/>
      <c r="U581" s="43"/>
      <c r="V581" s="43"/>
      <c r="W581" s="43"/>
      <c r="X581" s="43"/>
      <c r="Y581"/>
    </row>
    <row r="582" spans="1:25" ht="13.8" x14ac:dyDescent="0.25">
      <c r="A582"/>
      <c r="B582"/>
      <c r="C582"/>
      <c r="D582"/>
      <c r="E582"/>
      <c r="F582"/>
      <c r="G582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44"/>
      <c r="T582" s="44"/>
      <c r="U582" s="43"/>
      <c r="V582" s="43"/>
      <c r="W582" s="43"/>
      <c r="X582" s="43"/>
      <c r="Y582"/>
    </row>
    <row r="583" spans="1:25" ht="13.8" x14ac:dyDescent="0.25">
      <c r="A583"/>
      <c r="B583"/>
      <c r="C583"/>
      <c r="D583"/>
      <c r="E583"/>
      <c r="F583"/>
      <c r="G583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44"/>
      <c r="T583" s="44"/>
      <c r="U583" s="43"/>
      <c r="V583" s="43"/>
      <c r="W583" s="43"/>
      <c r="X583" s="43"/>
      <c r="Y583"/>
    </row>
    <row r="584" spans="1:25" ht="13.8" x14ac:dyDescent="0.25">
      <c r="A584"/>
      <c r="B584"/>
      <c r="C584"/>
      <c r="D584"/>
      <c r="E584"/>
      <c r="F584"/>
      <c r="G584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44"/>
      <c r="T584" s="44"/>
      <c r="U584" s="43"/>
      <c r="V584" s="43"/>
      <c r="W584" s="43"/>
      <c r="X584" s="43"/>
      <c r="Y584"/>
    </row>
    <row r="585" spans="1:25" ht="13.8" x14ac:dyDescent="0.25">
      <c r="A585"/>
      <c r="B585"/>
      <c r="C585"/>
      <c r="D585"/>
      <c r="E585"/>
      <c r="F585"/>
      <c r="G585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44"/>
      <c r="T585" s="44"/>
      <c r="U585" s="43"/>
      <c r="V585" s="43"/>
      <c r="W585" s="43"/>
      <c r="X585" s="43"/>
      <c r="Y585"/>
    </row>
    <row r="586" spans="1:25" ht="13.8" x14ac:dyDescent="0.25">
      <c r="A586"/>
      <c r="B586"/>
      <c r="C586"/>
      <c r="D586"/>
      <c r="E586"/>
      <c r="F586"/>
      <c r="G586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44"/>
      <c r="T586" s="44"/>
      <c r="U586" s="43"/>
      <c r="V586" s="43"/>
      <c r="W586" s="43"/>
      <c r="X586" s="43"/>
      <c r="Y586"/>
    </row>
    <row r="587" spans="1:25" ht="13.8" x14ac:dyDescent="0.25">
      <c r="A587"/>
      <c r="B587"/>
      <c r="C587"/>
      <c r="D587"/>
      <c r="E587"/>
      <c r="F587"/>
      <c r="G587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44"/>
      <c r="T587" s="44"/>
      <c r="U587" s="43"/>
      <c r="V587" s="43"/>
      <c r="W587" s="43"/>
      <c r="X587" s="43"/>
      <c r="Y587"/>
    </row>
    <row r="588" spans="1:25" ht="13.8" x14ac:dyDescent="0.25">
      <c r="A588"/>
      <c r="B588"/>
      <c r="C588"/>
      <c r="D588"/>
      <c r="E588"/>
      <c r="F588"/>
      <c r="G588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44"/>
      <c r="T588" s="44"/>
      <c r="U588" s="43"/>
      <c r="V588" s="43"/>
      <c r="W588" s="43"/>
      <c r="X588" s="43"/>
      <c r="Y588"/>
    </row>
    <row r="589" spans="1:25" ht="13.8" x14ac:dyDescent="0.25">
      <c r="A589"/>
      <c r="B589"/>
      <c r="C589"/>
      <c r="D589"/>
      <c r="E589"/>
      <c r="F589"/>
      <c r="G58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44"/>
      <c r="T589" s="44"/>
      <c r="U589" s="43"/>
      <c r="V589" s="43"/>
      <c r="W589" s="43"/>
      <c r="X589" s="43"/>
      <c r="Y589"/>
    </row>
    <row r="590" spans="1:25" ht="13.8" x14ac:dyDescent="0.25">
      <c r="A590"/>
      <c r="B590"/>
      <c r="C590"/>
      <c r="D590"/>
      <c r="E590"/>
      <c r="F590"/>
      <c r="G590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44"/>
      <c r="T590" s="44"/>
      <c r="U590" s="43"/>
      <c r="V590" s="43"/>
      <c r="W590" s="43"/>
      <c r="X590" s="43"/>
      <c r="Y590"/>
    </row>
    <row r="591" spans="1:25" ht="13.8" x14ac:dyDescent="0.25">
      <c r="A591"/>
      <c r="B591"/>
      <c r="C591"/>
      <c r="D591"/>
      <c r="E591"/>
      <c r="F591"/>
      <c r="G591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44"/>
      <c r="T591" s="44"/>
      <c r="U591" s="43"/>
      <c r="V591" s="43"/>
      <c r="W591" s="43"/>
      <c r="X591" s="43"/>
      <c r="Y591"/>
    </row>
    <row r="592" spans="1:25" ht="13.8" x14ac:dyDescent="0.25">
      <c r="A592"/>
      <c r="B592"/>
      <c r="C592"/>
      <c r="D592"/>
      <c r="E592"/>
      <c r="F592"/>
      <c r="G592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44"/>
      <c r="T592" s="44"/>
      <c r="U592" s="43"/>
      <c r="V592" s="43"/>
      <c r="W592" s="43"/>
      <c r="X592" s="43"/>
      <c r="Y592"/>
    </row>
    <row r="593" spans="1:25" ht="13.8" x14ac:dyDescent="0.25">
      <c r="A593"/>
      <c r="B593"/>
      <c r="C593"/>
      <c r="D593"/>
      <c r="E593"/>
      <c r="F593"/>
      <c r="G593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44"/>
      <c r="T593" s="44"/>
      <c r="U593" s="43"/>
      <c r="V593" s="43"/>
      <c r="W593" s="43"/>
      <c r="X593" s="43"/>
      <c r="Y593"/>
    </row>
    <row r="594" spans="1:25" ht="13.8" x14ac:dyDescent="0.25">
      <c r="A594"/>
      <c r="B594"/>
      <c r="C594"/>
      <c r="D594"/>
      <c r="E594"/>
      <c r="F594"/>
      <c r="G594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44"/>
      <c r="T594" s="44"/>
      <c r="U594" s="43"/>
      <c r="V594" s="43"/>
      <c r="W594" s="43"/>
      <c r="X594" s="43"/>
      <c r="Y594"/>
    </row>
    <row r="595" spans="1:25" ht="13.8" x14ac:dyDescent="0.25">
      <c r="A595"/>
      <c r="B595"/>
      <c r="C595"/>
      <c r="D595"/>
      <c r="E595"/>
      <c r="F595"/>
      <c r="G595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44"/>
      <c r="T595" s="44"/>
      <c r="U595" s="43"/>
      <c r="V595" s="43"/>
      <c r="W595" s="43"/>
      <c r="X595" s="43"/>
      <c r="Y595"/>
    </row>
    <row r="596" spans="1:25" ht="13.8" x14ac:dyDescent="0.25">
      <c r="A596"/>
      <c r="B596"/>
      <c r="C596"/>
      <c r="D596"/>
      <c r="E596"/>
      <c r="F596"/>
      <c r="G596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44"/>
      <c r="T596" s="44"/>
      <c r="U596" s="43"/>
      <c r="V596" s="43"/>
      <c r="W596" s="43"/>
      <c r="X596" s="43"/>
      <c r="Y596"/>
    </row>
    <row r="597" spans="1:25" ht="13.8" x14ac:dyDescent="0.25">
      <c r="A597"/>
      <c r="B597"/>
      <c r="C597"/>
      <c r="D597"/>
      <c r="E597"/>
      <c r="F597"/>
      <c r="G597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44"/>
      <c r="T597" s="44"/>
      <c r="U597" s="43"/>
      <c r="V597" s="43"/>
      <c r="W597" s="43"/>
      <c r="X597" s="43"/>
      <c r="Y597"/>
    </row>
    <row r="598" spans="1:25" ht="13.8" x14ac:dyDescent="0.25">
      <c r="A598"/>
      <c r="B598"/>
      <c r="C598"/>
      <c r="D598"/>
      <c r="E598"/>
      <c r="F598"/>
      <c r="G598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44"/>
      <c r="T598" s="44"/>
      <c r="U598" s="43"/>
      <c r="V598" s="43"/>
      <c r="W598" s="43"/>
      <c r="X598" s="43"/>
      <c r="Y598"/>
    </row>
    <row r="599" spans="1:25" ht="13.8" x14ac:dyDescent="0.25">
      <c r="A599"/>
      <c r="B599"/>
      <c r="C599"/>
      <c r="D599"/>
      <c r="E599"/>
      <c r="F599"/>
      <c r="G59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44"/>
      <c r="T599" s="44"/>
      <c r="U599" s="43"/>
      <c r="V599" s="43"/>
      <c r="W599" s="43"/>
      <c r="X599" s="43"/>
      <c r="Y599"/>
    </row>
    <row r="600" spans="1:25" ht="13.8" x14ac:dyDescent="0.25">
      <c r="A600"/>
      <c r="B600"/>
      <c r="C600"/>
      <c r="D600"/>
      <c r="E600"/>
      <c r="F600"/>
      <c r="G600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44"/>
      <c r="T600" s="44"/>
      <c r="U600" s="43"/>
      <c r="V600" s="43"/>
      <c r="W600" s="43"/>
      <c r="X600" s="43"/>
      <c r="Y600"/>
    </row>
    <row r="601" spans="1:25" ht="13.8" x14ac:dyDescent="0.25">
      <c r="A601"/>
      <c r="B601"/>
      <c r="C601"/>
      <c r="D601"/>
      <c r="E601"/>
      <c r="F601"/>
      <c r="G601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44"/>
      <c r="T601" s="44"/>
      <c r="U601" s="43"/>
      <c r="V601" s="43"/>
      <c r="W601" s="43"/>
      <c r="X601" s="43"/>
      <c r="Y601"/>
    </row>
    <row r="602" spans="1:25" ht="13.8" x14ac:dyDescent="0.25">
      <c r="A602"/>
      <c r="B602"/>
      <c r="C602"/>
      <c r="D602"/>
      <c r="E602"/>
      <c r="F602"/>
      <c r="G602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44"/>
      <c r="T602" s="44"/>
      <c r="U602" s="43"/>
      <c r="V602" s="43"/>
      <c r="W602" s="43"/>
      <c r="X602" s="43"/>
      <c r="Y602"/>
    </row>
    <row r="603" spans="1:25" ht="13.8" x14ac:dyDescent="0.25">
      <c r="A603"/>
      <c r="B603"/>
      <c r="C603"/>
      <c r="D603"/>
      <c r="E603"/>
      <c r="F603"/>
      <c r="G603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44"/>
      <c r="T603" s="44"/>
      <c r="U603" s="43"/>
      <c r="V603" s="43"/>
      <c r="W603" s="43"/>
      <c r="X603" s="43"/>
      <c r="Y603"/>
    </row>
    <row r="604" spans="1:25" ht="13.8" x14ac:dyDescent="0.25">
      <c r="A604"/>
      <c r="B604"/>
      <c r="C604"/>
      <c r="D604"/>
      <c r="E604"/>
      <c r="F604"/>
      <c r="G604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44"/>
      <c r="T604" s="44"/>
      <c r="U604" s="43"/>
      <c r="V604" s="43"/>
      <c r="W604" s="43"/>
      <c r="X604" s="43"/>
      <c r="Y604"/>
    </row>
    <row r="605" spans="1:25" ht="13.8" x14ac:dyDescent="0.25">
      <c r="A605"/>
      <c r="B605"/>
      <c r="C605"/>
      <c r="D605"/>
      <c r="E605"/>
      <c r="F605"/>
      <c r="G605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44"/>
      <c r="T605" s="44"/>
      <c r="U605" s="43"/>
      <c r="V605" s="43"/>
      <c r="W605" s="43"/>
      <c r="X605" s="43"/>
      <c r="Y605"/>
    </row>
    <row r="606" spans="1:25" ht="13.8" x14ac:dyDescent="0.25">
      <c r="A606"/>
      <c r="B606"/>
      <c r="C606"/>
      <c r="D606"/>
      <c r="E606"/>
      <c r="F606"/>
      <c r="G606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44"/>
      <c r="T606" s="44"/>
      <c r="U606" s="43"/>
      <c r="V606" s="43"/>
      <c r="W606" s="43"/>
      <c r="X606" s="43"/>
      <c r="Y606"/>
    </row>
    <row r="607" spans="1:25" ht="13.8" x14ac:dyDescent="0.25">
      <c r="A607"/>
      <c r="B607"/>
      <c r="C607"/>
      <c r="D607"/>
      <c r="E607"/>
      <c r="F607"/>
      <c r="G607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44"/>
      <c r="T607" s="44"/>
      <c r="U607" s="43"/>
      <c r="V607" s="43"/>
      <c r="W607" s="43"/>
      <c r="X607" s="43"/>
      <c r="Y607"/>
    </row>
    <row r="608" spans="1:25" ht="13.8" x14ac:dyDescent="0.25">
      <c r="A608"/>
      <c r="B608"/>
      <c r="C608"/>
      <c r="D608"/>
      <c r="E608"/>
      <c r="F608"/>
      <c r="G608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44"/>
      <c r="T608" s="44"/>
      <c r="U608" s="43"/>
      <c r="V608" s="43"/>
      <c r="W608" s="43"/>
      <c r="X608" s="43"/>
      <c r="Y608"/>
    </row>
    <row r="609" spans="1:25" ht="13.8" x14ac:dyDescent="0.25">
      <c r="A609"/>
      <c r="B609"/>
      <c r="C609"/>
      <c r="D609"/>
      <c r="E609"/>
      <c r="F609"/>
      <c r="G60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44"/>
      <c r="T609" s="44"/>
      <c r="U609" s="43"/>
      <c r="V609" s="43"/>
      <c r="W609" s="43"/>
      <c r="X609" s="43"/>
      <c r="Y609"/>
    </row>
    <row r="610" spans="1:25" ht="13.8" x14ac:dyDescent="0.25">
      <c r="A610"/>
      <c r="B610"/>
      <c r="C610"/>
      <c r="D610"/>
      <c r="E610"/>
      <c r="F610"/>
      <c r="G610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44"/>
      <c r="T610" s="44"/>
      <c r="U610" s="43"/>
      <c r="V610" s="43"/>
      <c r="W610" s="43"/>
      <c r="X610" s="43"/>
      <c r="Y610"/>
    </row>
    <row r="611" spans="1:25" ht="13.8" x14ac:dyDescent="0.25">
      <c r="A611"/>
      <c r="B611"/>
      <c r="C611"/>
      <c r="D611"/>
      <c r="E611"/>
      <c r="F611"/>
      <c r="G611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44"/>
      <c r="T611" s="44"/>
      <c r="U611" s="43"/>
      <c r="V611" s="43"/>
      <c r="W611" s="43"/>
      <c r="X611" s="43"/>
      <c r="Y611"/>
    </row>
    <row r="612" spans="1:25" ht="13.8" x14ac:dyDescent="0.25">
      <c r="A612"/>
      <c r="B612"/>
      <c r="C612"/>
      <c r="D612"/>
      <c r="E612"/>
      <c r="F612"/>
      <c r="G612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44"/>
      <c r="T612" s="44"/>
      <c r="U612" s="43"/>
      <c r="V612" s="43"/>
      <c r="W612" s="43"/>
      <c r="X612" s="43"/>
      <c r="Y612"/>
    </row>
    <row r="613" spans="1:25" ht="13.8" x14ac:dyDescent="0.25">
      <c r="A613"/>
      <c r="B613"/>
      <c r="C613"/>
      <c r="D613"/>
      <c r="E613"/>
      <c r="F613"/>
      <c r="G613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44"/>
      <c r="T613" s="44"/>
      <c r="U613" s="43"/>
      <c r="V613" s="43"/>
      <c r="W613" s="43"/>
      <c r="X613" s="43"/>
      <c r="Y613"/>
    </row>
    <row r="614" spans="1:25" ht="13.8" x14ac:dyDescent="0.25">
      <c r="A614"/>
      <c r="B614"/>
      <c r="C614"/>
      <c r="D614"/>
      <c r="E614"/>
      <c r="F614"/>
      <c r="G614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44"/>
      <c r="T614" s="44"/>
      <c r="U614" s="43"/>
      <c r="V614" s="43"/>
      <c r="W614" s="43"/>
      <c r="X614" s="43"/>
      <c r="Y614"/>
    </row>
    <row r="615" spans="1:25" ht="13.8" x14ac:dyDescent="0.25">
      <c r="A615"/>
      <c r="B615"/>
      <c r="C615"/>
      <c r="D615"/>
      <c r="E615"/>
      <c r="F615"/>
      <c r="G615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44"/>
      <c r="T615" s="44"/>
      <c r="U615" s="43"/>
      <c r="V615" s="43"/>
      <c r="W615" s="43"/>
      <c r="X615" s="43"/>
      <c r="Y615"/>
    </row>
    <row r="616" spans="1:25" ht="13.8" x14ac:dyDescent="0.25">
      <c r="A616"/>
      <c r="B616"/>
      <c r="C616"/>
      <c r="D616"/>
      <c r="E616"/>
      <c r="F616"/>
      <c r="G616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44"/>
      <c r="T616" s="44"/>
      <c r="U616" s="43"/>
      <c r="V616" s="43"/>
      <c r="W616" s="43"/>
      <c r="X616" s="43"/>
      <c r="Y616"/>
    </row>
    <row r="617" spans="1:25" ht="13.8" x14ac:dyDescent="0.25">
      <c r="A617"/>
      <c r="B617"/>
      <c r="C617"/>
      <c r="D617"/>
      <c r="E617"/>
      <c r="F617"/>
      <c r="G617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44"/>
      <c r="T617" s="44"/>
      <c r="U617" s="43"/>
      <c r="V617" s="43"/>
      <c r="W617" s="43"/>
      <c r="X617" s="43"/>
      <c r="Y617"/>
    </row>
    <row r="618" spans="1:25" ht="13.8" x14ac:dyDescent="0.25">
      <c r="A618"/>
      <c r="B618"/>
      <c r="C618"/>
      <c r="D618"/>
      <c r="E618"/>
      <c r="F618"/>
      <c r="G618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44"/>
      <c r="T618" s="44"/>
      <c r="U618" s="43"/>
      <c r="V618" s="43"/>
      <c r="W618" s="43"/>
      <c r="X618" s="43"/>
      <c r="Y618"/>
    </row>
    <row r="619" spans="1:25" ht="13.8" x14ac:dyDescent="0.25">
      <c r="A619"/>
      <c r="B619"/>
      <c r="C619"/>
      <c r="D619"/>
      <c r="E619"/>
      <c r="F619"/>
      <c r="G61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44"/>
      <c r="T619" s="44"/>
      <c r="U619" s="43"/>
      <c r="V619" s="43"/>
      <c r="W619" s="43"/>
      <c r="X619" s="43"/>
      <c r="Y619"/>
    </row>
    <row r="620" spans="1:25" ht="13.8" x14ac:dyDescent="0.25">
      <c r="A620"/>
      <c r="B620"/>
      <c r="C620"/>
      <c r="D620"/>
      <c r="E620"/>
      <c r="F620"/>
      <c r="G620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44"/>
      <c r="T620" s="44"/>
      <c r="U620" s="43"/>
      <c r="V620" s="43"/>
      <c r="W620" s="43"/>
      <c r="X620" s="43"/>
      <c r="Y620"/>
    </row>
    <row r="621" spans="1:25" ht="13.8" x14ac:dyDescent="0.25">
      <c r="A621"/>
      <c r="B621"/>
      <c r="C621"/>
      <c r="D621"/>
      <c r="E621"/>
      <c r="F621"/>
      <c r="G621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44"/>
      <c r="T621" s="44"/>
      <c r="U621" s="43"/>
      <c r="V621" s="43"/>
      <c r="W621" s="43"/>
      <c r="X621" s="43"/>
      <c r="Y621"/>
    </row>
    <row r="622" spans="1:25" ht="13.8" x14ac:dyDescent="0.25">
      <c r="A622"/>
      <c r="B622"/>
      <c r="C622"/>
      <c r="D622"/>
      <c r="E622"/>
      <c r="F622"/>
      <c r="G622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44"/>
      <c r="T622" s="44"/>
      <c r="U622" s="43"/>
      <c r="V622" s="43"/>
      <c r="W622" s="43"/>
      <c r="X622" s="43"/>
      <c r="Y622"/>
    </row>
    <row r="623" spans="1:25" ht="13.8" x14ac:dyDescent="0.25">
      <c r="A623"/>
      <c r="B623"/>
      <c r="C623"/>
      <c r="D623"/>
      <c r="E623"/>
      <c r="F623"/>
      <c r="G623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44"/>
      <c r="T623" s="44"/>
      <c r="U623" s="43"/>
      <c r="V623" s="43"/>
      <c r="W623" s="43"/>
      <c r="X623" s="43"/>
      <c r="Y623"/>
    </row>
    <row r="624" spans="1:25" ht="13.8" x14ac:dyDescent="0.25">
      <c r="A624"/>
      <c r="B624"/>
      <c r="C624"/>
      <c r="D624"/>
      <c r="E624"/>
      <c r="F624"/>
      <c r="G624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44"/>
      <c r="T624" s="44"/>
      <c r="U624" s="43"/>
      <c r="V624" s="43"/>
      <c r="W624" s="43"/>
      <c r="X624" s="43"/>
      <c r="Y624"/>
    </row>
    <row r="625" spans="1:25" ht="13.8" x14ac:dyDescent="0.25">
      <c r="A625"/>
      <c r="B625"/>
      <c r="C625"/>
      <c r="D625"/>
      <c r="E625"/>
      <c r="F625"/>
      <c r="G625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44"/>
      <c r="T625" s="44"/>
      <c r="U625" s="43"/>
      <c r="V625" s="43"/>
      <c r="W625" s="43"/>
      <c r="X625" s="43"/>
      <c r="Y625"/>
    </row>
    <row r="626" spans="1:25" ht="13.8" x14ac:dyDescent="0.25">
      <c r="A626"/>
      <c r="B626"/>
      <c r="C626"/>
      <c r="D626"/>
      <c r="E626"/>
      <c r="F626"/>
      <c r="G626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44"/>
      <c r="T626" s="44"/>
      <c r="U626" s="43"/>
      <c r="V626" s="43"/>
      <c r="W626" s="43"/>
      <c r="X626" s="43"/>
      <c r="Y626"/>
    </row>
    <row r="627" spans="1:25" ht="13.8" x14ac:dyDescent="0.25">
      <c r="A627"/>
      <c r="B627"/>
      <c r="C627"/>
      <c r="D627"/>
      <c r="E627"/>
      <c r="F627"/>
      <c r="G627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44"/>
      <c r="T627" s="44"/>
      <c r="U627" s="43"/>
      <c r="V627" s="43"/>
      <c r="W627" s="43"/>
      <c r="X627" s="43"/>
      <c r="Y627"/>
    </row>
    <row r="628" spans="1:25" ht="13.8" x14ac:dyDescent="0.25">
      <c r="A628"/>
      <c r="B628"/>
      <c r="C628"/>
      <c r="D628"/>
      <c r="E628"/>
      <c r="F628"/>
      <c r="G628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44"/>
      <c r="T628" s="44"/>
      <c r="U628" s="43"/>
      <c r="V628" s="43"/>
      <c r="W628" s="43"/>
      <c r="X628" s="43"/>
      <c r="Y628"/>
    </row>
    <row r="629" spans="1:25" ht="13.8" x14ac:dyDescent="0.25">
      <c r="A629"/>
      <c r="B629"/>
      <c r="C629"/>
      <c r="D629"/>
      <c r="E629"/>
      <c r="F629"/>
      <c r="G62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44"/>
      <c r="T629" s="44"/>
      <c r="U629" s="43"/>
      <c r="V629" s="43"/>
      <c r="W629" s="43"/>
      <c r="X629" s="43"/>
      <c r="Y629"/>
    </row>
    <row r="630" spans="1:25" ht="13.8" x14ac:dyDescent="0.25">
      <c r="A630"/>
      <c r="B630"/>
      <c r="C630"/>
      <c r="D630"/>
      <c r="E630"/>
      <c r="F630"/>
      <c r="G630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44"/>
      <c r="T630" s="44"/>
      <c r="U630" s="43"/>
      <c r="V630" s="43"/>
      <c r="W630" s="43"/>
      <c r="X630" s="43"/>
      <c r="Y630"/>
    </row>
    <row r="631" spans="1:25" ht="13.8" x14ac:dyDescent="0.25">
      <c r="A631"/>
      <c r="B631"/>
      <c r="C631"/>
      <c r="D631"/>
      <c r="E631"/>
      <c r="F631"/>
      <c r="G631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44"/>
      <c r="T631" s="44"/>
      <c r="U631" s="43"/>
      <c r="V631" s="43"/>
      <c r="W631" s="43"/>
      <c r="X631" s="43"/>
      <c r="Y631"/>
    </row>
    <row r="632" spans="1:25" ht="13.8" x14ac:dyDescent="0.25">
      <c r="A632"/>
      <c r="B632"/>
      <c r="C632"/>
      <c r="D632"/>
      <c r="E632"/>
      <c r="F632"/>
      <c r="G632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44"/>
      <c r="T632" s="44"/>
      <c r="U632" s="43"/>
      <c r="V632" s="43"/>
      <c r="W632" s="43"/>
      <c r="X632" s="43"/>
      <c r="Y632"/>
    </row>
    <row r="633" spans="1:25" ht="13.8" x14ac:dyDescent="0.25">
      <c r="A633"/>
      <c r="B633"/>
      <c r="C633"/>
      <c r="D633"/>
      <c r="E633"/>
      <c r="F633"/>
      <c r="G633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44"/>
      <c r="T633" s="44"/>
      <c r="U633" s="43"/>
      <c r="V633" s="43"/>
      <c r="W633" s="43"/>
      <c r="X633" s="43"/>
      <c r="Y633"/>
    </row>
    <row r="634" spans="1:25" ht="13.8" x14ac:dyDescent="0.25">
      <c r="A634"/>
      <c r="B634"/>
      <c r="C634"/>
      <c r="D634"/>
      <c r="E634"/>
      <c r="F634"/>
      <c r="G634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44"/>
      <c r="T634" s="44"/>
      <c r="U634" s="43"/>
      <c r="V634" s="43"/>
      <c r="W634" s="43"/>
      <c r="X634" s="43"/>
      <c r="Y634"/>
    </row>
    <row r="635" spans="1:25" ht="13.8" x14ac:dyDescent="0.25">
      <c r="A635"/>
      <c r="B635"/>
      <c r="C635"/>
      <c r="D635"/>
      <c r="E635"/>
      <c r="F635"/>
      <c r="G635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44"/>
      <c r="T635" s="44"/>
      <c r="U635" s="43"/>
      <c r="V635" s="43"/>
      <c r="W635" s="43"/>
      <c r="X635" s="43"/>
      <c r="Y635"/>
    </row>
    <row r="636" spans="1:25" ht="13.8" x14ac:dyDescent="0.25">
      <c r="A636"/>
      <c r="B636"/>
      <c r="C636"/>
      <c r="D636"/>
      <c r="E636"/>
      <c r="F636"/>
      <c r="G636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44"/>
      <c r="T636" s="44"/>
      <c r="U636" s="43"/>
      <c r="V636" s="43"/>
      <c r="W636" s="43"/>
      <c r="X636" s="43"/>
      <c r="Y636"/>
    </row>
    <row r="637" spans="1:25" ht="13.8" x14ac:dyDescent="0.25">
      <c r="A637"/>
      <c r="B637"/>
      <c r="C637"/>
      <c r="D637"/>
      <c r="E637"/>
      <c r="F637"/>
      <c r="G637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44"/>
      <c r="T637" s="44"/>
      <c r="U637" s="43"/>
      <c r="V637" s="43"/>
      <c r="W637" s="43"/>
      <c r="X637" s="43"/>
      <c r="Y637"/>
    </row>
    <row r="638" spans="1:25" ht="13.8" x14ac:dyDescent="0.25">
      <c r="A638"/>
      <c r="B638"/>
      <c r="C638"/>
      <c r="D638"/>
      <c r="E638"/>
      <c r="F638"/>
      <c r="G638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44"/>
      <c r="T638" s="44"/>
      <c r="U638" s="43"/>
      <c r="V638" s="43"/>
      <c r="W638" s="43"/>
      <c r="X638" s="43"/>
      <c r="Y638"/>
    </row>
    <row r="639" spans="1:25" ht="13.8" x14ac:dyDescent="0.25">
      <c r="A639"/>
      <c r="B639"/>
      <c r="C639"/>
      <c r="D639"/>
      <c r="E639"/>
      <c r="F639"/>
      <c r="G63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44"/>
      <c r="T639" s="44"/>
      <c r="U639" s="43"/>
      <c r="V639" s="43"/>
      <c r="W639" s="43"/>
      <c r="X639" s="43"/>
      <c r="Y639"/>
    </row>
    <row r="640" spans="1:25" ht="13.8" x14ac:dyDescent="0.25">
      <c r="A640"/>
      <c r="B640"/>
      <c r="C640"/>
      <c r="D640"/>
      <c r="E640"/>
      <c r="F640"/>
      <c r="G640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44"/>
      <c r="T640" s="44"/>
      <c r="U640" s="43"/>
      <c r="V640" s="43"/>
      <c r="W640" s="43"/>
      <c r="X640" s="43"/>
      <c r="Y640"/>
    </row>
    <row r="641" spans="1:25" ht="13.8" x14ac:dyDescent="0.25">
      <c r="A641"/>
      <c r="B641"/>
      <c r="C641"/>
      <c r="D641"/>
      <c r="E641"/>
      <c r="F641"/>
      <c r="G641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44"/>
      <c r="T641" s="44"/>
      <c r="U641" s="43"/>
      <c r="V641" s="43"/>
      <c r="W641" s="43"/>
      <c r="X641" s="43"/>
      <c r="Y641"/>
    </row>
    <row r="642" spans="1:25" ht="13.8" x14ac:dyDescent="0.25">
      <c r="A642"/>
      <c r="B642"/>
      <c r="C642"/>
      <c r="D642"/>
      <c r="E642"/>
      <c r="F642"/>
      <c r="G642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44"/>
      <c r="T642" s="44"/>
      <c r="U642" s="43"/>
      <c r="V642" s="43"/>
      <c r="W642" s="43"/>
      <c r="X642" s="43"/>
      <c r="Y642"/>
    </row>
    <row r="643" spans="1:25" ht="13.8" x14ac:dyDescent="0.25">
      <c r="A643"/>
      <c r="B643"/>
      <c r="C643"/>
      <c r="D643"/>
      <c r="E643"/>
      <c r="F643"/>
      <c r="G643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44"/>
      <c r="T643" s="44"/>
      <c r="U643" s="43"/>
      <c r="V643" s="43"/>
      <c r="W643" s="43"/>
      <c r="X643" s="43"/>
      <c r="Y643"/>
    </row>
    <row r="644" spans="1:25" ht="13.8" x14ac:dyDescent="0.25">
      <c r="A644"/>
      <c r="B644"/>
      <c r="C644"/>
      <c r="D644"/>
      <c r="E644"/>
      <c r="F644"/>
      <c r="G644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44"/>
      <c r="T644" s="44"/>
      <c r="U644" s="43"/>
      <c r="V644" s="43"/>
      <c r="W644" s="43"/>
      <c r="X644" s="43"/>
      <c r="Y644"/>
    </row>
    <row r="645" spans="1:25" ht="13.8" x14ac:dyDescent="0.25">
      <c r="A645"/>
      <c r="B645"/>
      <c r="C645"/>
      <c r="D645"/>
      <c r="E645"/>
      <c r="F645"/>
      <c r="G645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44"/>
      <c r="T645" s="44"/>
      <c r="U645" s="43"/>
      <c r="V645" s="43"/>
      <c r="W645" s="43"/>
      <c r="X645" s="43"/>
      <c r="Y645"/>
    </row>
    <row r="646" spans="1:25" ht="13.8" x14ac:dyDescent="0.25">
      <c r="A646"/>
      <c r="B646"/>
      <c r="C646"/>
      <c r="D646"/>
      <c r="E646"/>
      <c r="F646"/>
      <c r="G646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44"/>
      <c r="T646" s="44"/>
      <c r="U646" s="43"/>
      <c r="V646" s="43"/>
      <c r="W646" s="43"/>
      <c r="X646" s="43"/>
      <c r="Y646"/>
    </row>
    <row r="647" spans="1:25" ht="13.8" x14ac:dyDescent="0.25">
      <c r="A647"/>
      <c r="B647"/>
      <c r="C647"/>
      <c r="D647"/>
      <c r="E647"/>
      <c r="F647"/>
      <c r="G647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44"/>
      <c r="T647" s="44"/>
      <c r="U647" s="43"/>
      <c r="V647" s="43"/>
      <c r="W647" s="43"/>
      <c r="X647" s="43"/>
      <c r="Y647"/>
    </row>
    <row r="648" spans="1:25" ht="13.8" x14ac:dyDescent="0.25">
      <c r="A648"/>
      <c r="B648"/>
      <c r="C648"/>
      <c r="D648"/>
      <c r="E648"/>
      <c r="F648"/>
      <c r="G648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44"/>
      <c r="T648" s="44"/>
      <c r="U648" s="43"/>
      <c r="V648" s="43"/>
      <c r="W648" s="43"/>
      <c r="X648" s="43"/>
      <c r="Y648"/>
    </row>
    <row r="649" spans="1:25" ht="13.8" x14ac:dyDescent="0.25">
      <c r="A649"/>
      <c r="B649"/>
      <c r="C649"/>
      <c r="D649"/>
      <c r="E649"/>
      <c r="F649"/>
      <c r="G64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44"/>
      <c r="T649" s="44"/>
      <c r="U649" s="43"/>
      <c r="V649" s="43"/>
      <c r="W649" s="43"/>
      <c r="X649" s="43"/>
      <c r="Y649"/>
    </row>
    <row r="650" spans="1:25" ht="13.8" x14ac:dyDescent="0.25">
      <c r="A650"/>
      <c r="B650"/>
      <c r="C650"/>
      <c r="D650"/>
      <c r="E650"/>
      <c r="F650"/>
      <c r="G650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44"/>
      <c r="T650" s="44"/>
      <c r="U650" s="43"/>
      <c r="V650" s="43"/>
      <c r="W650" s="43"/>
      <c r="X650" s="43"/>
      <c r="Y650"/>
    </row>
    <row r="651" spans="1:25" ht="13.8" x14ac:dyDescent="0.25">
      <c r="A651"/>
      <c r="B651"/>
      <c r="C651"/>
      <c r="D651"/>
      <c r="E651"/>
      <c r="F651"/>
      <c r="G651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44"/>
      <c r="T651" s="44"/>
      <c r="U651" s="43"/>
      <c r="V651" s="43"/>
      <c r="W651" s="43"/>
      <c r="X651" s="43"/>
      <c r="Y651"/>
    </row>
    <row r="652" spans="1:25" ht="13.8" x14ac:dyDescent="0.25">
      <c r="A652"/>
      <c r="B652"/>
      <c r="C652"/>
      <c r="D652"/>
      <c r="E652"/>
      <c r="F652"/>
      <c r="G652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44"/>
      <c r="T652" s="44"/>
      <c r="U652" s="43"/>
      <c r="V652" s="43"/>
      <c r="W652" s="43"/>
      <c r="X652" s="43"/>
      <c r="Y652"/>
    </row>
    <row r="653" spans="1:25" ht="13.8" x14ac:dyDescent="0.25">
      <c r="A653"/>
      <c r="B653"/>
      <c r="C653"/>
      <c r="D653"/>
      <c r="E653"/>
      <c r="F653"/>
      <c r="G653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44"/>
      <c r="T653" s="44"/>
      <c r="U653" s="43"/>
      <c r="V653" s="43"/>
      <c r="W653" s="43"/>
      <c r="X653" s="43"/>
      <c r="Y653"/>
    </row>
    <row r="654" spans="1:25" ht="13.8" x14ac:dyDescent="0.25">
      <c r="A654"/>
      <c r="B654"/>
      <c r="C654"/>
      <c r="D654"/>
      <c r="E654"/>
      <c r="F654"/>
      <c r="G654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44"/>
      <c r="T654" s="44"/>
      <c r="U654" s="43"/>
      <c r="V654" s="43"/>
      <c r="W654" s="43"/>
      <c r="X654" s="43"/>
      <c r="Y654"/>
    </row>
    <row r="655" spans="1:25" ht="13.8" x14ac:dyDescent="0.25">
      <c r="A655"/>
      <c r="B655"/>
      <c r="C655"/>
      <c r="D655"/>
      <c r="E655"/>
      <c r="F655"/>
      <c r="G655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44"/>
      <c r="T655" s="44"/>
      <c r="U655" s="43"/>
      <c r="V655" s="43"/>
      <c r="W655" s="43"/>
      <c r="X655" s="43"/>
      <c r="Y655"/>
    </row>
    <row r="656" spans="1:25" ht="13.8" x14ac:dyDescent="0.25">
      <c r="A656"/>
      <c r="B656"/>
      <c r="C656"/>
      <c r="D656"/>
      <c r="E656"/>
      <c r="F656"/>
      <c r="G656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44"/>
      <c r="T656" s="44"/>
      <c r="U656" s="43"/>
      <c r="V656" s="43"/>
      <c r="W656" s="43"/>
      <c r="X656" s="43"/>
      <c r="Y656"/>
    </row>
    <row r="657" spans="1:25" ht="13.8" x14ac:dyDescent="0.25">
      <c r="A657"/>
      <c r="B657"/>
      <c r="C657"/>
      <c r="D657"/>
      <c r="E657"/>
      <c r="F657"/>
      <c r="G657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44"/>
      <c r="T657" s="44"/>
      <c r="U657" s="43"/>
      <c r="V657" s="43"/>
      <c r="W657" s="43"/>
      <c r="X657" s="43"/>
      <c r="Y657"/>
    </row>
    <row r="658" spans="1:25" ht="13.8" x14ac:dyDescent="0.25">
      <c r="A658"/>
      <c r="B658"/>
      <c r="C658"/>
      <c r="D658"/>
      <c r="E658"/>
      <c r="F658"/>
      <c r="G658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44"/>
      <c r="T658" s="44"/>
      <c r="U658" s="43"/>
      <c r="V658" s="43"/>
      <c r="W658" s="43"/>
      <c r="X658" s="43"/>
      <c r="Y658"/>
    </row>
    <row r="659" spans="1:25" ht="13.8" x14ac:dyDescent="0.25">
      <c r="A659"/>
      <c r="B659"/>
      <c r="C659"/>
      <c r="D659"/>
      <c r="E659"/>
      <c r="F659"/>
      <c r="G6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44"/>
      <c r="T659" s="44"/>
      <c r="U659" s="43"/>
      <c r="V659" s="43"/>
      <c r="W659" s="43"/>
      <c r="X659" s="43"/>
      <c r="Y659"/>
    </row>
    <row r="660" spans="1:25" ht="13.8" x14ac:dyDescent="0.25">
      <c r="A660"/>
      <c r="B660"/>
      <c r="C660"/>
      <c r="D660"/>
      <c r="E660"/>
      <c r="F660"/>
      <c r="G660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44"/>
      <c r="T660" s="44"/>
      <c r="U660" s="43"/>
      <c r="V660" s="43"/>
      <c r="W660" s="43"/>
      <c r="X660" s="43"/>
      <c r="Y660"/>
    </row>
    <row r="661" spans="1:25" ht="13.8" x14ac:dyDescent="0.25">
      <c r="A661"/>
      <c r="B661"/>
      <c r="C661"/>
      <c r="D661"/>
      <c r="E661"/>
      <c r="F661"/>
      <c r="G661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44"/>
      <c r="T661" s="44"/>
      <c r="U661" s="43"/>
      <c r="V661" s="43"/>
      <c r="W661" s="43"/>
      <c r="X661" s="43"/>
      <c r="Y661"/>
    </row>
    <row r="662" spans="1:25" ht="13.8" x14ac:dyDescent="0.25">
      <c r="A662"/>
      <c r="B662"/>
      <c r="C662"/>
      <c r="D662"/>
      <c r="E662"/>
      <c r="F662"/>
      <c r="G662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44"/>
      <c r="T662" s="44"/>
      <c r="U662" s="43"/>
      <c r="V662" s="43"/>
      <c r="W662" s="43"/>
      <c r="X662" s="43"/>
      <c r="Y662"/>
    </row>
    <row r="663" spans="1:25" ht="13.8" x14ac:dyDescent="0.25">
      <c r="A663"/>
      <c r="B663"/>
      <c r="C663"/>
      <c r="D663"/>
      <c r="E663"/>
      <c r="F663"/>
      <c r="G663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44"/>
      <c r="T663" s="44"/>
      <c r="U663" s="43"/>
      <c r="V663" s="43"/>
      <c r="W663" s="43"/>
      <c r="X663" s="43"/>
      <c r="Y663"/>
    </row>
    <row r="664" spans="1:25" ht="13.8" x14ac:dyDescent="0.25">
      <c r="A664"/>
      <c r="B664"/>
      <c r="C664"/>
      <c r="D664"/>
      <c r="E664"/>
      <c r="F664"/>
      <c r="G664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44"/>
      <c r="T664" s="44"/>
      <c r="U664" s="43"/>
      <c r="V664" s="43"/>
      <c r="W664" s="43"/>
      <c r="X664" s="43"/>
      <c r="Y664"/>
    </row>
    <row r="665" spans="1:25" ht="13.8" x14ac:dyDescent="0.25">
      <c r="A665"/>
      <c r="B665"/>
      <c r="C665"/>
      <c r="D665"/>
      <c r="E665"/>
      <c r="F665"/>
      <c r="G665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44"/>
      <c r="T665" s="44"/>
      <c r="U665" s="43"/>
      <c r="V665" s="43"/>
      <c r="W665" s="43"/>
      <c r="X665" s="43"/>
      <c r="Y665"/>
    </row>
    <row r="666" spans="1:25" ht="13.8" x14ac:dyDescent="0.25">
      <c r="A666"/>
      <c r="B666"/>
      <c r="C666"/>
      <c r="D666"/>
      <c r="E666"/>
      <c r="F666"/>
      <c r="G666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44"/>
      <c r="T666" s="44"/>
      <c r="U666" s="43"/>
      <c r="V666" s="43"/>
      <c r="W666" s="43"/>
      <c r="X666" s="43"/>
      <c r="Y666"/>
    </row>
    <row r="667" spans="1:25" ht="13.8" x14ac:dyDescent="0.25">
      <c r="A667"/>
      <c r="B667"/>
      <c r="C667"/>
      <c r="D667"/>
      <c r="E667"/>
      <c r="F667"/>
      <c r="G667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44"/>
      <c r="T667" s="44"/>
      <c r="U667" s="43"/>
      <c r="V667" s="43"/>
      <c r="W667" s="43"/>
      <c r="X667" s="43"/>
      <c r="Y667"/>
    </row>
    <row r="668" spans="1:25" ht="13.8" x14ac:dyDescent="0.25">
      <c r="A668"/>
      <c r="B668"/>
      <c r="C668"/>
      <c r="D668"/>
      <c r="E668"/>
      <c r="F668"/>
      <c r="G668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44"/>
      <c r="T668" s="44"/>
      <c r="U668" s="43"/>
      <c r="V668" s="43"/>
      <c r="W668" s="43"/>
      <c r="X668" s="43"/>
      <c r="Y668"/>
    </row>
    <row r="669" spans="1:25" ht="13.8" x14ac:dyDescent="0.25">
      <c r="A669"/>
      <c r="B669"/>
      <c r="C669"/>
      <c r="D669"/>
      <c r="E669"/>
      <c r="F669"/>
      <c r="G66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44"/>
      <c r="T669" s="44"/>
      <c r="U669" s="43"/>
      <c r="V669" s="43"/>
      <c r="W669" s="43"/>
      <c r="X669" s="43"/>
      <c r="Y669"/>
    </row>
    <row r="670" spans="1:25" ht="13.8" x14ac:dyDescent="0.25">
      <c r="A670"/>
      <c r="B670"/>
      <c r="C670"/>
      <c r="D670"/>
      <c r="E670"/>
      <c r="F670"/>
      <c r="G670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44"/>
      <c r="T670" s="44"/>
      <c r="U670" s="43"/>
      <c r="V670" s="43"/>
      <c r="W670" s="43"/>
      <c r="X670" s="43"/>
      <c r="Y670"/>
    </row>
    <row r="671" spans="1:25" ht="13.8" x14ac:dyDescent="0.25">
      <c r="A671"/>
      <c r="B671"/>
      <c r="C671"/>
      <c r="D671"/>
      <c r="E671"/>
      <c r="F671"/>
      <c r="G671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44"/>
      <c r="T671" s="44"/>
      <c r="U671" s="43"/>
      <c r="V671" s="43"/>
      <c r="W671" s="43"/>
      <c r="X671" s="43"/>
      <c r="Y671"/>
    </row>
    <row r="672" spans="1:25" ht="13.8" x14ac:dyDescent="0.25">
      <c r="A672"/>
      <c r="B672"/>
      <c r="C672"/>
      <c r="D672"/>
      <c r="E672"/>
      <c r="F672"/>
      <c r="G672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44"/>
      <c r="T672" s="44"/>
      <c r="U672" s="43"/>
      <c r="V672" s="43"/>
      <c r="W672" s="43"/>
      <c r="X672" s="43"/>
      <c r="Y672"/>
    </row>
    <row r="673" spans="1:25" ht="13.8" x14ac:dyDescent="0.25">
      <c r="A673"/>
      <c r="B673"/>
      <c r="C673"/>
      <c r="D673"/>
      <c r="E673"/>
      <c r="F673"/>
      <c r="G673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44"/>
      <c r="T673" s="44"/>
      <c r="U673" s="43"/>
      <c r="V673" s="43"/>
      <c r="W673" s="43"/>
      <c r="X673" s="43"/>
      <c r="Y673"/>
    </row>
    <row r="674" spans="1:25" ht="13.8" x14ac:dyDescent="0.25">
      <c r="A674"/>
      <c r="B674"/>
      <c r="C674"/>
      <c r="D674"/>
      <c r="E674"/>
      <c r="F674"/>
      <c r="G674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44"/>
      <c r="T674" s="44"/>
      <c r="U674" s="43"/>
      <c r="V674" s="43"/>
      <c r="W674" s="43"/>
      <c r="X674" s="43"/>
      <c r="Y674"/>
    </row>
    <row r="675" spans="1:25" ht="13.8" x14ac:dyDescent="0.25">
      <c r="A675"/>
      <c r="B675"/>
      <c r="C675"/>
      <c r="D675"/>
      <c r="E675"/>
      <c r="F675"/>
      <c r="G675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44"/>
      <c r="T675" s="44"/>
      <c r="U675" s="43"/>
      <c r="V675" s="43"/>
      <c r="W675" s="43"/>
      <c r="X675" s="43"/>
      <c r="Y675"/>
    </row>
    <row r="676" spans="1:25" ht="13.8" x14ac:dyDescent="0.25">
      <c r="A676"/>
      <c r="B676"/>
      <c r="C676"/>
      <c r="D676"/>
      <c r="E676"/>
      <c r="F676"/>
      <c r="G676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44"/>
      <c r="T676" s="44"/>
      <c r="U676" s="43"/>
      <c r="V676" s="43"/>
      <c r="W676" s="43"/>
      <c r="X676" s="43"/>
      <c r="Y676"/>
    </row>
    <row r="677" spans="1:25" ht="13.8" x14ac:dyDescent="0.25">
      <c r="A677"/>
      <c r="B677"/>
      <c r="C677"/>
      <c r="D677"/>
      <c r="E677"/>
      <c r="F677"/>
      <c r="G677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44"/>
      <c r="T677" s="44"/>
      <c r="U677" s="43"/>
      <c r="V677" s="43"/>
      <c r="W677" s="43"/>
      <c r="X677" s="43"/>
      <c r="Y677"/>
    </row>
    <row r="678" spans="1:25" ht="13.8" x14ac:dyDescent="0.25">
      <c r="A678"/>
      <c r="B678"/>
      <c r="C678"/>
      <c r="D678"/>
      <c r="E678"/>
      <c r="F678"/>
      <c r="G678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44"/>
      <c r="T678" s="44"/>
      <c r="U678" s="43"/>
      <c r="V678" s="43"/>
      <c r="W678" s="43"/>
      <c r="X678" s="43"/>
      <c r="Y678"/>
    </row>
    <row r="679" spans="1:25" ht="13.8" x14ac:dyDescent="0.25">
      <c r="A679"/>
      <c r="B679"/>
      <c r="C679"/>
      <c r="D679"/>
      <c r="E679"/>
      <c r="F679"/>
      <c r="G67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44"/>
      <c r="T679" s="44"/>
      <c r="U679" s="43"/>
      <c r="V679" s="43"/>
      <c r="W679" s="43"/>
      <c r="X679" s="43"/>
      <c r="Y679"/>
    </row>
    <row r="680" spans="1:25" ht="13.8" x14ac:dyDescent="0.25">
      <c r="A680"/>
      <c r="B680"/>
      <c r="C680"/>
      <c r="D680"/>
      <c r="E680"/>
      <c r="F680"/>
      <c r="G680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44"/>
      <c r="T680" s="44"/>
      <c r="U680" s="43"/>
      <c r="V680" s="43"/>
      <c r="W680" s="43"/>
      <c r="X680" s="43"/>
      <c r="Y680"/>
    </row>
    <row r="681" spans="1:25" ht="13.8" x14ac:dyDescent="0.25">
      <c r="A681"/>
      <c r="B681"/>
      <c r="C681"/>
      <c r="D681"/>
      <c r="E681"/>
      <c r="F681"/>
      <c r="G681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44"/>
      <c r="T681" s="44"/>
      <c r="U681" s="43"/>
      <c r="V681" s="43"/>
      <c r="W681" s="43"/>
      <c r="X681" s="43"/>
      <c r="Y681"/>
    </row>
    <row r="682" spans="1:25" ht="13.8" x14ac:dyDescent="0.25">
      <c r="A682"/>
      <c r="B682"/>
      <c r="C682"/>
      <c r="D682"/>
      <c r="E682"/>
      <c r="F682"/>
      <c r="G682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44"/>
      <c r="T682" s="44"/>
      <c r="U682" s="43"/>
      <c r="V682" s="43"/>
      <c r="W682" s="43"/>
      <c r="X682" s="43"/>
      <c r="Y682"/>
    </row>
    <row r="683" spans="1:25" ht="13.8" x14ac:dyDescent="0.25">
      <c r="A683"/>
      <c r="B683"/>
      <c r="C683"/>
      <c r="D683"/>
      <c r="E683"/>
      <c r="F683"/>
      <c r="G683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44"/>
      <c r="T683" s="44"/>
      <c r="U683" s="43"/>
      <c r="V683" s="43"/>
      <c r="W683" s="43"/>
      <c r="X683" s="43"/>
      <c r="Y683"/>
    </row>
    <row r="684" spans="1:25" ht="13.8" x14ac:dyDescent="0.25">
      <c r="A684"/>
      <c r="B684"/>
      <c r="C684"/>
      <c r="D684"/>
      <c r="E684"/>
      <c r="F684"/>
      <c r="G684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44"/>
      <c r="T684" s="44"/>
      <c r="U684" s="43"/>
      <c r="V684" s="43"/>
      <c r="W684" s="43"/>
      <c r="X684" s="43"/>
      <c r="Y684"/>
    </row>
    <row r="685" spans="1:25" ht="13.8" x14ac:dyDescent="0.25">
      <c r="A685"/>
      <c r="B685"/>
      <c r="C685"/>
      <c r="D685"/>
      <c r="E685"/>
      <c r="F685"/>
      <c r="G685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44"/>
      <c r="T685" s="44"/>
      <c r="U685" s="43"/>
      <c r="V685" s="43"/>
      <c r="W685" s="43"/>
      <c r="X685" s="43"/>
      <c r="Y685"/>
    </row>
    <row r="686" spans="1:25" ht="13.8" x14ac:dyDescent="0.25">
      <c r="A686"/>
      <c r="B686"/>
      <c r="C686"/>
      <c r="D686"/>
      <c r="E686"/>
      <c r="F686"/>
      <c r="G686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44"/>
      <c r="T686" s="44"/>
      <c r="U686" s="43"/>
      <c r="V686" s="43"/>
      <c r="W686" s="43"/>
      <c r="X686" s="43"/>
      <c r="Y686"/>
    </row>
    <row r="687" spans="1:25" ht="13.8" x14ac:dyDescent="0.25">
      <c r="A687"/>
      <c r="B687"/>
      <c r="C687"/>
      <c r="D687"/>
      <c r="E687"/>
      <c r="F687"/>
      <c r="G687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44"/>
      <c r="T687" s="44"/>
      <c r="U687" s="43"/>
      <c r="V687" s="43"/>
      <c r="W687" s="43"/>
      <c r="X687" s="43"/>
      <c r="Y687"/>
    </row>
    <row r="688" spans="1:25" ht="13.8" x14ac:dyDescent="0.25">
      <c r="A688"/>
      <c r="B688"/>
      <c r="C688"/>
      <c r="D688"/>
      <c r="E688"/>
      <c r="F688"/>
      <c r="G688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44"/>
      <c r="T688" s="44"/>
      <c r="U688" s="43"/>
      <c r="V688" s="43"/>
      <c r="W688" s="43"/>
      <c r="X688" s="43"/>
      <c r="Y688"/>
    </row>
    <row r="689" spans="1:25" ht="13.8" x14ac:dyDescent="0.25">
      <c r="A689"/>
      <c r="B689"/>
      <c r="C689"/>
      <c r="D689"/>
      <c r="E689"/>
      <c r="F689"/>
      <c r="G68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44"/>
      <c r="T689" s="44"/>
      <c r="U689" s="43"/>
      <c r="V689" s="43"/>
      <c r="W689" s="43"/>
      <c r="X689" s="43"/>
      <c r="Y689"/>
    </row>
    <row r="690" spans="1:25" ht="13.8" x14ac:dyDescent="0.25">
      <c r="A690"/>
      <c r="B690"/>
      <c r="C690"/>
      <c r="D690"/>
      <c r="E690"/>
      <c r="F690"/>
      <c r="G690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44"/>
      <c r="T690" s="44"/>
      <c r="U690" s="43"/>
      <c r="V690" s="43"/>
      <c r="W690" s="43"/>
      <c r="X690" s="43"/>
      <c r="Y690"/>
    </row>
    <row r="691" spans="1:25" ht="13.8" x14ac:dyDescent="0.25">
      <c r="A691"/>
      <c r="B691"/>
      <c r="C691"/>
      <c r="D691"/>
      <c r="E691"/>
      <c r="F691"/>
      <c r="G691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44"/>
      <c r="T691" s="44"/>
      <c r="U691" s="43"/>
      <c r="V691" s="43"/>
      <c r="W691" s="43"/>
      <c r="X691" s="43"/>
      <c r="Y691"/>
    </row>
    <row r="692" spans="1:25" ht="13.8" x14ac:dyDescent="0.25">
      <c r="A692"/>
      <c r="B692"/>
      <c r="C692"/>
      <c r="D692"/>
      <c r="E692"/>
      <c r="F692"/>
      <c r="G692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44"/>
      <c r="T692" s="44"/>
      <c r="U692" s="43"/>
      <c r="V692" s="43"/>
      <c r="W692" s="43"/>
      <c r="X692" s="43"/>
      <c r="Y692"/>
    </row>
    <row r="693" spans="1:25" ht="13.8" x14ac:dyDescent="0.25">
      <c r="A693"/>
      <c r="B693"/>
      <c r="C693"/>
      <c r="D693"/>
      <c r="E693"/>
      <c r="F693"/>
      <c r="G693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44"/>
      <c r="T693" s="44"/>
      <c r="U693" s="43"/>
      <c r="V693" s="43"/>
      <c r="W693" s="43"/>
      <c r="X693" s="43"/>
      <c r="Y693"/>
    </row>
    <row r="694" spans="1:25" ht="13.8" x14ac:dyDescent="0.25">
      <c r="A694"/>
      <c r="B694"/>
      <c r="C694"/>
      <c r="D694"/>
      <c r="E694"/>
      <c r="F694"/>
      <c r="G694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44"/>
      <c r="T694" s="44"/>
      <c r="U694" s="43"/>
      <c r="V694" s="43"/>
      <c r="W694" s="43"/>
      <c r="X694" s="43"/>
      <c r="Y694"/>
    </row>
    <row r="695" spans="1:25" ht="13.8" x14ac:dyDescent="0.25">
      <c r="A695"/>
      <c r="B695"/>
      <c r="C695"/>
      <c r="D695"/>
      <c r="E695"/>
      <c r="F695"/>
      <c r="G695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44"/>
      <c r="T695" s="44"/>
      <c r="U695" s="43"/>
      <c r="V695" s="43"/>
      <c r="W695" s="43"/>
      <c r="X695" s="43"/>
      <c r="Y695"/>
    </row>
    <row r="696" spans="1:25" ht="13.8" x14ac:dyDescent="0.25">
      <c r="A696"/>
      <c r="B696"/>
      <c r="C696"/>
      <c r="D696"/>
      <c r="E696"/>
      <c r="F696"/>
      <c r="G696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44"/>
      <c r="T696" s="44"/>
      <c r="U696" s="43"/>
      <c r="V696" s="43"/>
      <c r="W696" s="43"/>
      <c r="X696" s="43"/>
      <c r="Y696"/>
    </row>
    <row r="697" spans="1:25" ht="13.8" x14ac:dyDescent="0.25">
      <c r="A697"/>
      <c r="B697"/>
      <c r="C697"/>
      <c r="D697"/>
      <c r="E697"/>
      <c r="F697"/>
      <c r="G697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44"/>
      <c r="T697" s="44"/>
      <c r="U697" s="43"/>
      <c r="V697" s="43"/>
      <c r="W697" s="43"/>
      <c r="X697" s="43"/>
      <c r="Y697"/>
    </row>
    <row r="698" spans="1:25" ht="13.8" x14ac:dyDescent="0.25">
      <c r="A698"/>
      <c r="B698"/>
      <c r="C698"/>
      <c r="D698"/>
      <c r="E698"/>
      <c r="F698"/>
      <c r="G698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44"/>
      <c r="T698" s="44"/>
      <c r="U698" s="43"/>
      <c r="V698" s="43"/>
      <c r="W698" s="43"/>
      <c r="X698" s="43"/>
      <c r="Y698"/>
    </row>
    <row r="699" spans="1:25" ht="13.8" x14ac:dyDescent="0.25">
      <c r="A699"/>
      <c r="B699"/>
      <c r="C699"/>
      <c r="D699"/>
      <c r="E699"/>
      <c r="F699"/>
      <c r="G69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44"/>
      <c r="T699" s="44"/>
      <c r="U699" s="43"/>
      <c r="V699" s="43"/>
      <c r="W699" s="43"/>
      <c r="X699" s="43"/>
      <c r="Y699"/>
    </row>
    <row r="700" spans="1:25" ht="13.8" x14ac:dyDescent="0.25">
      <c r="A700"/>
      <c r="B700"/>
      <c r="C700"/>
      <c r="D700"/>
      <c r="E700"/>
      <c r="F700"/>
      <c r="G700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44"/>
      <c r="T700" s="44"/>
      <c r="U700" s="43"/>
      <c r="V700" s="43"/>
      <c r="W700" s="43"/>
      <c r="X700" s="43"/>
      <c r="Y700"/>
    </row>
    <row r="701" spans="1:25" ht="13.8" x14ac:dyDescent="0.25">
      <c r="A701"/>
      <c r="B701"/>
      <c r="C701"/>
      <c r="D701"/>
      <c r="E701"/>
      <c r="F701"/>
      <c r="G701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44"/>
      <c r="T701" s="44"/>
      <c r="U701" s="43"/>
      <c r="V701" s="43"/>
      <c r="W701" s="43"/>
      <c r="X701" s="43"/>
      <c r="Y701"/>
    </row>
    <row r="702" spans="1:25" ht="13.8" x14ac:dyDescent="0.25">
      <c r="A702"/>
      <c r="B702"/>
      <c r="C702"/>
      <c r="D702"/>
      <c r="E702"/>
      <c r="F702"/>
      <c r="G702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44"/>
      <c r="T702" s="44"/>
      <c r="U702" s="43"/>
      <c r="V702" s="43"/>
      <c r="W702" s="43"/>
      <c r="X702" s="43"/>
      <c r="Y702"/>
    </row>
    <row r="703" spans="1:25" ht="13.8" x14ac:dyDescent="0.25">
      <c r="A703"/>
      <c r="B703"/>
      <c r="C703"/>
      <c r="D703"/>
      <c r="E703"/>
      <c r="F703"/>
      <c r="G703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44"/>
      <c r="T703" s="44"/>
      <c r="U703" s="43"/>
      <c r="V703" s="43"/>
      <c r="W703" s="43"/>
      <c r="X703" s="43"/>
      <c r="Y703"/>
    </row>
    <row r="704" spans="1:25" ht="13.8" x14ac:dyDescent="0.25">
      <c r="A704"/>
      <c r="B704"/>
      <c r="C704"/>
      <c r="D704"/>
      <c r="E704"/>
      <c r="F704"/>
      <c r="G704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44"/>
      <c r="T704" s="44"/>
      <c r="U704" s="43"/>
      <c r="V704" s="43"/>
      <c r="W704" s="43"/>
      <c r="X704" s="43"/>
      <c r="Y704"/>
    </row>
    <row r="705" spans="1:25" ht="13.8" x14ac:dyDescent="0.25">
      <c r="A705"/>
      <c r="B705"/>
      <c r="C705"/>
      <c r="D705"/>
      <c r="E705"/>
      <c r="F705"/>
      <c r="G705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44"/>
      <c r="T705" s="44"/>
      <c r="U705" s="43"/>
      <c r="V705" s="43"/>
      <c r="W705" s="43"/>
      <c r="X705" s="43"/>
      <c r="Y705"/>
    </row>
    <row r="706" spans="1:25" ht="13.8" x14ac:dyDescent="0.25">
      <c r="A706"/>
      <c r="B706"/>
      <c r="C706"/>
      <c r="D706"/>
      <c r="E706"/>
      <c r="F706"/>
      <c r="G706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44"/>
      <c r="T706" s="44"/>
      <c r="U706" s="43"/>
      <c r="V706" s="43"/>
      <c r="W706" s="43"/>
      <c r="X706" s="43"/>
      <c r="Y706"/>
    </row>
    <row r="707" spans="1:25" ht="13.8" x14ac:dyDescent="0.25">
      <c r="A707"/>
      <c r="B707"/>
      <c r="C707"/>
      <c r="D707"/>
      <c r="E707"/>
      <c r="F707"/>
      <c r="G707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44"/>
      <c r="T707" s="44"/>
      <c r="U707" s="43"/>
      <c r="V707" s="43"/>
      <c r="W707" s="43"/>
      <c r="X707" s="43"/>
      <c r="Y707"/>
    </row>
    <row r="708" spans="1:25" ht="13.8" x14ac:dyDescent="0.25">
      <c r="A708"/>
      <c r="B708"/>
      <c r="C708"/>
      <c r="D708"/>
      <c r="E708"/>
      <c r="F708"/>
      <c r="G708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44"/>
      <c r="T708" s="44"/>
      <c r="U708" s="43"/>
      <c r="V708" s="43"/>
      <c r="W708" s="43"/>
      <c r="X708" s="43"/>
      <c r="Y708"/>
    </row>
    <row r="709" spans="1:25" ht="13.8" x14ac:dyDescent="0.25">
      <c r="A709"/>
      <c r="B709"/>
      <c r="C709"/>
      <c r="D709"/>
      <c r="E709"/>
      <c r="F709"/>
      <c r="G70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44"/>
      <c r="T709" s="44"/>
      <c r="U709" s="43"/>
      <c r="V709" s="43"/>
      <c r="W709" s="43"/>
      <c r="X709" s="43"/>
      <c r="Y709"/>
    </row>
    <row r="710" spans="1:25" ht="13.8" x14ac:dyDescent="0.25">
      <c r="A710"/>
      <c r="B710"/>
      <c r="C710"/>
      <c r="D710"/>
      <c r="E710"/>
      <c r="F710"/>
      <c r="G710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44"/>
      <c r="T710" s="44"/>
      <c r="U710" s="43"/>
      <c r="V710" s="43"/>
      <c r="W710" s="43"/>
      <c r="X710" s="43"/>
      <c r="Y710"/>
    </row>
    <row r="711" spans="1:25" ht="13.8" x14ac:dyDescent="0.25">
      <c r="A711"/>
      <c r="B711"/>
      <c r="C711"/>
      <c r="D711"/>
      <c r="E711"/>
      <c r="F711"/>
      <c r="G711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44"/>
      <c r="T711" s="44"/>
      <c r="U711" s="43"/>
      <c r="V711" s="43"/>
      <c r="W711" s="43"/>
      <c r="X711" s="43"/>
      <c r="Y711"/>
    </row>
    <row r="712" spans="1:25" ht="13.8" x14ac:dyDescent="0.25">
      <c r="A712"/>
      <c r="B712"/>
      <c r="C712"/>
      <c r="D712"/>
      <c r="E712"/>
      <c r="F712"/>
      <c r="G712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44"/>
      <c r="T712" s="44"/>
      <c r="U712" s="43"/>
      <c r="V712" s="43"/>
      <c r="W712" s="43"/>
      <c r="X712" s="43"/>
      <c r="Y712"/>
    </row>
    <row r="713" spans="1:25" ht="13.8" x14ac:dyDescent="0.25">
      <c r="A713"/>
      <c r="B713"/>
      <c r="C713"/>
      <c r="D713"/>
      <c r="E713"/>
      <c r="F713"/>
      <c r="G713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44"/>
      <c r="T713" s="44"/>
      <c r="U713" s="43"/>
      <c r="V713" s="43"/>
      <c r="W713" s="43"/>
      <c r="X713" s="43"/>
      <c r="Y713"/>
    </row>
    <row r="714" spans="1:25" ht="13.8" x14ac:dyDescent="0.25">
      <c r="A714"/>
      <c r="B714"/>
      <c r="C714"/>
      <c r="D714"/>
      <c r="E714"/>
      <c r="F714"/>
      <c r="G714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44"/>
      <c r="T714" s="44"/>
      <c r="U714" s="43"/>
      <c r="V714" s="43"/>
      <c r="W714" s="43"/>
      <c r="X714" s="43"/>
      <c r="Y714"/>
    </row>
    <row r="715" spans="1:25" ht="13.8" x14ac:dyDescent="0.25">
      <c r="A715"/>
      <c r="B715"/>
      <c r="C715"/>
      <c r="D715"/>
      <c r="E715"/>
      <c r="F715"/>
      <c r="G715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44"/>
      <c r="T715" s="44"/>
      <c r="U715" s="43"/>
      <c r="V715" s="43"/>
      <c r="W715" s="43"/>
      <c r="X715" s="43"/>
      <c r="Y715"/>
    </row>
    <row r="716" spans="1:25" ht="13.8" x14ac:dyDescent="0.25">
      <c r="A716"/>
      <c r="B716"/>
      <c r="C716"/>
      <c r="D716"/>
      <c r="E716"/>
      <c r="F716"/>
      <c r="G716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44"/>
      <c r="T716" s="44"/>
      <c r="U716" s="43"/>
      <c r="V716" s="43"/>
      <c r="W716" s="43"/>
      <c r="X716" s="43"/>
      <c r="Y716"/>
    </row>
    <row r="717" spans="1:25" ht="13.8" x14ac:dyDescent="0.25">
      <c r="A717"/>
      <c r="B717"/>
      <c r="C717"/>
      <c r="D717"/>
      <c r="E717"/>
      <c r="F717"/>
      <c r="G717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44"/>
      <c r="T717" s="44"/>
      <c r="U717" s="43"/>
      <c r="V717" s="43"/>
      <c r="W717" s="43"/>
      <c r="X717" s="43"/>
      <c r="Y717"/>
    </row>
    <row r="718" spans="1:25" ht="13.8" x14ac:dyDescent="0.25">
      <c r="A718"/>
      <c r="B718"/>
      <c r="C718"/>
      <c r="D718"/>
      <c r="E718"/>
      <c r="F718"/>
      <c r="G718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44"/>
      <c r="T718" s="44"/>
      <c r="U718" s="43"/>
      <c r="V718" s="43"/>
      <c r="W718" s="43"/>
      <c r="X718" s="43"/>
      <c r="Y718"/>
    </row>
    <row r="719" spans="1:25" ht="13.8" x14ac:dyDescent="0.25">
      <c r="A719"/>
      <c r="B719"/>
      <c r="C719"/>
      <c r="D719"/>
      <c r="E719"/>
      <c r="F719"/>
      <c r="G71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44"/>
      <c r="T719" s="44"/>
      <c r="U719" s="43"/>
      <c r="V719" s="43"/>
      <c r="W719" s="43"/>
      <c r="X719" s="43"/>
      <c r="Y719"/>
    </row>
    <row r="720" spans="1:25" ht="13.8" x14ac:dyDescent="0.25">
      <c r="A720"/>
      <c r="B720"/>
      <c r="C720"/>
      <c r="D720"/>
      <c r="E720"/>
      <c r="F720"/>
      <c r="G720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44"/>
      <c r="T720" s="44"/>
      <c r="U720" s="43"/>
      <c r="V720" s="43"/>
      <c r="W720" s="43"/>
      <c r="X720" s="43"/>
      <c r="Y720"/>
    </row>
    <row r="721" spans="1:25" ht="13.8" x14ac:dyDescent="0.25">
      <c r="A721"/>
      <c r="B721"/>
      <c r="C721"/>
      <c r="D721"/>
      <c r="E721"/>
      <c r="F721"/>
      <c r="G721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44"/>
      <c r="T721" s="44"/>
      <c r="U721" s="43"/>
      <c r="V721" s="43"/>
      <c r="W721" s="43"/>
      <c r="X721" s="43"/>
      <c r="Y721"/>
    </row>
    <row r="722" spans="1:25" ht="13.8" x14ac:dyDescent="0.25">
      <c r="A722"/>
      <c r="B722"/>
      <c r="C722"/>
      <c r="D722"/>
      <c r="E722"/>
      <c r="F722"/>
      <c r="G722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44"/>
      <c r="T722" s="44"/>
      <c r="U722" s="43"/>
      <c r="V722" s="43"/>
      <c r="W722" s="43"/>
      <c r="X722" s="43"/>
      <c r="Y722"/>
    </row>
    <row r="723" spans="1:25" ht="13.8" x14ac:dyDescent="0.25">
      <c r="A723"/>
      <c r="B723"/>
      <c r="C723"/>
      <c r="D723"/>
      <c r="E723"/>
      <c r="F723"/>
      <c r="G723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44"/>
      <c r="T723" s="44"/>
      <c r="U723" s="43"/>
      <c r="V723" s="43"/>
      <c r="W723" s="43"/>
      <c r="X723" s="43"/>
      <c r="Y723"/>
    </row>
    <row r="724" spans="1:25" ht="13.8" x14ac:dyDescent="0.25">
      <c r="A724"/>
      <c r="B724"/>
      <c r="C724"/>
      <c r="D724"/>
      <c r="E724"/>
      <c r="F724"/>
      <c r="G724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44"/>
      <c r="T724" s="44"/>
      <c r="U724" s="43"/>
      <c r="V724" s="43"/>
      <c r="W724" s="43"/>
      <c r="X724" s="43"/>
      <c r="Y724"/>
    </row>
    <row r="725" spans="1:25" ht="13.8" x14ac:dyDescent="0.25">
      <c r="A725"/>
      <c r="B725"/>
      <c r="C725"/>
      <c r="D725"/>
      <c r="E725"/>
      <c r="F725"/>
      <c r="G725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44"/>
      <c r="T725" s="44"/>
      <c r="U725" s="43"/>
      <c r="V725" s="43"/>
      <c r="W725" s="43"/>
      <c r="X725" s="43"/>
      <c r="Y725"/>
    </row>
    <row r="726" spans="1:25" ht="13.8" x14ac:dyDescent="0.25">
      <c r="A726"/>
      <c r="B726"/>
      <c r="C726"/>
      <c r="D726"/>
      <c r="E726"/>
      <c r="F726"/>
      <c r="G726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44"/>
      <c r="T726" s="44"/>
      <c r="U726" s="43"/>
      <c r="V726" s="43"/>
      <c r="W726" s="43"/>
      <c r="X726" s="43"/>
      <c r="Y726"/>
    </row>
    <row r="727" spans="1:25" ht="13.8" x14ac:dyDescent="0.25">
      <c r="A727"/>
      <c r="B727"/>
      <c r="C727"/>
      <c r="D727"/>
      <c r="E727"/>
      <c r="F727"/>
      <c r="G727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44"/>
      <c r="T727" s="44"/>
      <c r="U727" s="43"/>
      <c r="V727" s="43"/>
      <c r="W727" s="43"/>
      <c r="X727" s="43"/>
      <c r="Y727"/>
    </row>
    <row r="728" spans="1:25" ht="13.8" x14ac:dyDescent="0.25">
      <c r="A728"/>
      <c r="B728"/>
      <c r="C728"/>
      <c r="D728"/>
      <c r="E728"/>
      <c r="F728"/>
      <c r="G728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44"/>
      <c r="T728" s="44"/>
      <c r="U728" s="43"/>
      <c r="V728" s="43"/>
      <c r="W728" s="43"/>
      <c r="X728" s="43"/>
      <c r="Y728"/>
    </row>
    <row r="729" spans="1:25" ht="13.8" x14ac:dyDescent="0.25">
      <c r="A729"/>
      <c r="B729"/>
      <c r="C729"/>
      <c r="D729"/>
      <c r="E729"/>
      <c r="F729"/>
      <c r="G72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44"/>
      <c r="T729" s="44"/>
      <c r="U729" s="43"/>
      <c r="V729" s="43"/>
      <c r="W729" s="43"/>
      <c r="X729" s="43"/>
      <c r="Y729"/>
    </row>
    <row r="730" spans="1:25" ht="13.8" x14ac:dyDescent="0.25">
      <c r="A730"/>
      <c r="B730"/>
      <c r="C730"/>
      <c r="D730"/>
      <c r="E730"/>
      <c r="F730"/>
      <c r="G730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44"/>
      <c r="T730" s="44"/>
      <c r="U730" s="43"/>
      <c r="V730" s="43"/>
      <c r="W730" s="43"/>
      <c r="X730" s="43"/>
      <c r="Y730"/>
    </row>
    <row r="731" spans="1:25" ht="13.8" x14ac:dyDescent="0.25">
      <c r="A731"/>
      <c r="B731"/>
      <c r="C731"/>
      <c r="D731"/>
      <c r="E731"/>
      <c r="F731"/>
      <c r="G731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44"/>
      <c r="T731" s="44"/>
      <c r="U731" s="43"/>
      <c r="V731" s="43"/>
      <c r="W731" s="43"/>
      <c r="X731" s="43"/>
      <c r="Y731"/>
    </row>
    <row r="732" spans="1:25" ht="13.8" x14ac:dyDescent="0.25">
      <c r="A732"/>
      <c r="B732"/>
      <c r="C732"/>
      <c r="D732"/>
      <c r="E732"/>
      <c r="F732"/>
      <c r="G732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44"/>
      <c r="T732" s="44"/>
      <c r="U732" s="43"/>
      <c r="V732" s="43"/>
      <c r="W732" s="43"/>
      <c r="X732" s="43"/>
      <c r="Y732"/>
    </row>
    <row r="733" spans="1:25" ht="13.8" x14ac:dyDescent="0.25">
      <c r="A733"/>
      <c r="B733"/>
      <c r="C733"/>
      <c r="D733"/>
      <c r="E733"/>
      <c r="F733"/>
      <c r="G733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44"/>
      <c r="T733" s="44"/>
      <c r="U733" s="43"/>
      <c r="V733" s="43"/>
      <c r="W733" s="43"/>
      <c r="X733" s="43"/>
      <c r="Y733"/>
    </row>
    <row r="734" spans="1:25" ht="13.8" x14ac:dyDescent="0.25">
      <c r="A734"/>
      <c r="B734"/>
      <c r="C734"/>
      <c r="D734"/>
      <c r="E734"/>
      <c r="F734"/>
      <c r="G734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44"/>
      <c r="T734" s="44"/>
      <c r="U734" s="43"/>
      <c r="V734" s="43"/>
      <c r="W734" s="43"/>
      <c r="X734" s="43"/>
      <c r="Y734"/>
    </row>
    <row r="735" spans="1:25" ht="13.8" x14ac:dyDescent="0.25">
      <c r="A735"/>
      <c r="B735"/>
      <c r="C735"/>
      <c r="D735"/>
      <c r="E735"/>
      <c r="F735"/>
      <c r="G735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44"/>
      <c r="T735" s="44"/>
      <c r="U735" s="43"/>
      <c r="V735" s="43"/>
      <c r="W735" s="43"/>
      <c r="X735" s="43"/>
      <c r="Y735"/>
    </row>
    <row r="736" spans="1:25" ht="13.8" x14ac:dyDescent="0.25">
      <c r="A736"/>
      <c r="B736"/>
      <c r="C736"/>
      <c r="D736"/>
      <c r="E736"/>
      <c r="F736"/>
      <c r="G736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44"/>
      <c r="T736" s="44"/>
      <c r="U736" s="43"/>
      <c r="V736" s="43"/>
      <c r="W736" s="43"/>
      <c r="X736" s="43"/>
      <c r="Y736"/>
    </row>
    <row r="737" spans="1:25" ht="13.8" x14ac:dyDescent="0.25">
      <c r="A737"/>
      <c r="B737"/>
      <c r="C737"/>
      <c r="D737"/>
      <c r="E737"/>
      <c r="F737"/>
      <c r="G737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44"/>
      <c r="T737" s="44"/>
      <c r="U737" s="43"/>
      <c r="V737" s="43"/>
      <c r="W737" s="43"/>
      <c r="X737" s="43"/>
      <c r="Y737"/>
    </row>
    <row r="738" spans="1:25" ht="13.8" x14ac:dyDescent="0.25">
      <c r="A738"/>
      <c r="B738"/>
      <c r="C738"/>
      <c r="D738"/>
      <c r="E738"/>
      <c r="F738"/>
      <c r="G738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44"/>
      <c r="T738" s="44"/>
      <c r="U738" s="43"/>
      <c r="V738" s="43"/>
      <c r="W738" s="43"/>
      <c r="X738" s="43"/>
      <c r="Y738"/>
    </row>
    <row r="739" spans="1:25" ht="13.8" x14ac:dyDescent="0.25">
      <c r="A739"/>
      <c r="B739"/>
      <c r="C739"/>
      <c r="D739"/>
      <c r="E739"/>
      <c r="F739"/>
      <c r="G73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44"/>
      <c r="T739" s="44"/>
      <c r="U739" s="43"/>
      <c r="V739" s="43"/>
      <c r="W739" s="43"/>
      <c r="X739" s="43"/>
      <c r="Y739"/>
    </row>
    <row r="740" spans="1:25" ht="13.8" x14ac:dyDescent="0.25">
      <c r="A740"/>
      <c r="B740"/>
      <c r="C740"/>
      <c r="D740"/>
      <c r="E740"/>
      <c r="F740"/>
      <c r="G740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44"/>
      <c r="T740" s="44"/>
      <c r="U740" s="43"/>
      <c r="V740" s="43"/>
      <c r="W740" s="43"/>
      <c r="X740" s="43"/>
      <c r="Y740"/>
    </row>
    <row r="741" spans="1:25" ht="13.8" x14ac:dyDescent="0.25">
      <c r="A741"/>
      <c r="B741"/>
      <c r="C741"/>
      <c r="D741"/>
      <c r="E741"/>
      <c r="F741"/>
      <c r="G741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44"/>
      <c r="T741" s="44"/>
      <c r="U741" s="43"/>
      <c r="V741" s="43"/>
      <c r="W741" s="43"/>
      <c r="X741" s="43"/>
      <c r="Y741"/>
    </row>
    <row r="742" spans="1:25" ht="13.8" x14ac:dyDescent="0.25">
      <c r="A742"/>
      <c r="B742"/>
      <c r="C742"/>
      <c r="D742"/>
      <c r="E742"/>
      <c r="F742"/>
      <c r="G742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44"/>
      <c r="T742" s="44"/>
      <c r="U742" s="43"/>
      <c r="V742" s="43"/>
      <c r="W742" s="43"/>
      <c r="X742" s="43"/>
      <c r="Y742"/>
    </row>
    <row r="743" spans="1:25" ht="13.8" x14ac:dyDescent="0.25">
      <c r="A743"/>
      <c r="B743"/>
      <c r="C743"/>
      <c r="D743"/>
      <c r="E743"/>
      <c r="F743"/>
      <c r="G743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44"/>
      <c r="T743" s="44"/>
      <c r="U743" s="43"/>
      <c r="V743" s="43"/>
      <c r="W743" s="43"/>
      <c r="X743" s="43"/>
      <c r="Y743"/>
    </row>
    <row r="744" spans="1:25" ht="13.8" x14ac:dyDescent="0.25">
      <c r="A744"/>
      <c r="B744"/>
      <c r="C744"/>
      <c r="D744"/>
      <c r="E744"/>
      <c r="F744"/>
      <c r="G744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44"/>
      <c r="T744" s="44"/>
      <c r="U744" s="43"/>
      <c r="V744" s="43"/>
      <c r="W744" s="43"/>
      <c r="X744" s="43"/>
      <c r="Y744"/>
    </row>
    <row r="745" spans="1:25" ht="13.8" x14ac:dyDescent="0.25">
      <c r="A745"/>
      <c r="B745"/>
      <c r="C745"/>
      <c r="D745"/>
      <c r="E745"/>
      <c r="F745"/>
      <c r="G745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44"/>
      <c r="T745" s="44"/>
      <c r="U745" s="43"/>
      <c r="V745" s="43"/>
      <c r="W745" s="43"/>
      <c r="X745" s="43"/>
      <c r="Y745"/>
    </row>
    <row r="746" spans="1:25" ht="13.8" x14ac:dyDescent="0.25">
      <c r="A746"/>
      <c r="B746"/>
      <c r="C746"/>
      <c r="D746"/>
      <c r="E746"/>
      <c r="F746"/>
      <c r="G746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44"/>
      <c r="T746" s="44"/>
      <c r="U746" s="43"/>
      <c r="V746" s="43"/>
      <c r="W746" s="43"/>
      <c r="X746" s="43"/>
      <c r="Y746"/>
    </row>
    <row r="747" spans="1:25" ht="13.8" x14ac:dyDescent="0.25">
      <c r="A747"/>
      <c r="B747"/>
      <c r="C747"/>
      <c r="D747"/>
      <c r="E747"/>
      <c r="F747"/>
      <c r="G747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44"/>
      <c r="T747" s="44"/>
      <c r="U747" s="43"/>
      <c r="V747" s="43"/>
      <c r="W747" s="43"/>
      <c r="X747" s="43"/>
      <c r="Y747"/>
    </row>
    <row r="748" spans="1:25" ht="13.8" x14ac:dyDescent="0.25">
      <c r="A748"/>
      <c r="B748"/>
      <c r="C748"/>
      <c r="D748"/>
      <c r="E748"/>
      <c r="F748"/>
      <c r="G748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44"/>
      <c r="T748" s="44"/>
      <c r="U748" s="43"/>
      <c r="V748" s="43"/>
      <c r="W748" s="43"/>
      <c r="X748" s="43"/>
      <c r="Y748"/>
    </row>
    <row r="749" spans="1:25" ht="13.8" x14ac:dyDescent="0.25">
      <c r="A749"/>
      <c r="B749"/>
      <c r="C749"/>
      <c r="D749"/>
      <c r="E749"/>
      <c r="F749"/>
      <c r="G74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44"/>
      <c r="T749" s="44"/>
      <c r="U749" s="43"/>
      <c r="V749" s="43"/>
      <c r="W749" s="43"/>
      <c r="X749" s="43"/>
      <c r="Y749"/>
    </row>
    <row r="750" spans="1:25" ht="13.8" x14ac:dyDescent="0.25">
      <c r="A750"/>
      <c r="B750"/>
      <c r="C750"/>
      <c r="D750"/>
      <c r="E750"/>
      <c r="F750"/>
      <c r="G750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44"/>
      <c r="T750" s="44"/>
      <c r="U750" s="43"/>
      <c r="V750" s="43"/>
      <c r="W750" s="43"/>
      <c r="X750" s="43"/>
      <c r="Y750"/>
    </row>
    <row r="751" spans="1:25" ht="13.8" x14ac:dyDescent="0.25">
      <c r="A751"/>
      <c r="B751"/>
      <c r="C751"/>
      <c r="D751"/>
      <c r="E751"/>
      <c r="F751"/>
      <c r="G751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44"/>
      <c r="T751" s="44"/>
      <c r="U751" s="43"/>
      <c r="V751" s="43"/>
      <c r="W751" s="43"/>
      <c r="X751" s="43"/>
      <c r="Y751"/>
    </row>
    <row r="752" spans="1:25" ht="13.8" x14ac:dyDescent="0.25">
      <c r="A752"/>
      <c r="B752"/>
      <c r="C752"/>
      <c r="D752"/>
      <c r="E752"/>
      <c r="F752"/>
      <c r="G752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44"/>
      <c r="T752" s="44"/>
      <c r="U752" s="43"/>
      <c r="V752" s="43"/>
      <c r="W752" s="43"/>
      <c r="X752" s="43"/>
      <c r="Y752"/>
    </row>
    <row r="753" spans="1:25" ht="13.8" x14ac:dyDescent="0.25">
      <c r="A753"/>
      <c r="B753"/>
      <c r="C753"/>
      <c r="D753"/>
      <c r="E753"/>
      <c r="F753"/>
      <c r="G753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44"/>
      <c r="T753" s="44"/>
      <c r="U753" s="43"/>
      <c r="V753" s="43"/>
      <c r="W753" s="43"/>
      <c r="X753" s="43"/>
      <c r="Y753"/>
    </row>
    <row r="754" spans="1:25" ht="13.8" x14ac:dyDescent="0.25">
      <c r="A754"/>
      <c r="B754"/>
      <c r="C754"/>
      <c r="D754"/>
      <c r="E754"/>
      <c r="F754"/>
      <c r="G754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44"/>
      <c r="T754" s="44"/>
      <c r="U754" s="43"/>
      <c r="V754" s="43"/>
      <c r="W754" s="43"/>
      <c r="X754" s="43"/>
      <c r="Y754"/>
    </row>
    <row r="755" spans="1:25" ht="13.8" x14ac:dyDescent="0.25">
      <c r="A755"/>
      <c r="B755"/>
      <c r="C755"/>
      <c r="D755"/>
      <c r="E755"/>
      <c r="F755"/>
      <c r="G755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44"/>
      <c r="T755" s="44"/>
      <c r="U755" s="43"/>
      <c r="V755" s="43"/>
      <c r="W755" s="43"/>
      <c r="X755" s="43"/>
      <c r="Y755"/>
    </row>
    <row r="756" spans="1:25" ht="13.8" x14ac:dyDescent="0.25">
      <c r="A756"/>
      <c r="B756"/>
      <c r="C756"/>
      <c r="D756"/>
      <c r="E756"/>
      <c r="F756"/>
      <c r="G756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44"/>
      <c r="T756" s="44"/>
      <c r="U756" s="43"/>
      <c r="V756" s="43"/>
      <c r="W756" s="43"/>
      <c r="X756" s="43"/>
      <c r="Y756"/>
    </row>
    <row r="757" spans="1:25" ht="13.8" x14ac:dyDescent="0.25">
      <c r="A757"/>
      <c r="B757"/>
      <c r="C757"/>
      <c r="D757"/>
      <c r="E757"/>
      <c r="F757"/>
      <c r="G757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44"/>
      <c r="T757" s="44"/>
      <c r="U757" s="43"/>
      <c r="V757" s="43"/>
      <c r="W757" s="43"/>
      <c r="X757" s="43"/>
      <c r="Y757"/>
    </row>
    <row r="758" spans="1:25" ht="13.8" x14ac:dyDescent="0.25">
      <c r="A758"/>
      <c r="B758"/>
      <c r="C758"/>
      <c r="D758"/>
      <c r="E758"/>
      <c r="F758"/>
      <c r="G758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44"/>
      <c r="T758" s="44"/>
      <c r="U758" s="43"/>
      <c r="V758" s="43"/>
      <c r="W758" s="43"/>
      <c r="X758" s="43"/>
      <c r="Y758"/>
    </row>
    <row r="759" spans="1:25" ht="13.8" x14ac:dyDescent="0.25">
      <c r="A759"/>
      <c r="B759"/>
      <c r="C759"/>
      <c r="D759"/>
      <c r="E759"/>
      <c r="F759"/>
      <c r="G7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44"/>
      <c r="T759" s="44"/>
      <c r="U759" s="43"/>
      <c r="V759" s="43"/>
      <c r="W759" s="43"/>
      <c r="X759" s="43"/>
      <c r="Y759"/>
    </row>
    <row r="760" spans="1:25" ht="13.8" x14ac:dyDescent="0.25">
      <c r="A760"/>
      <c r="B760"/>
      <c r="C760"/>
      <c r="D760"/>
      <c r="E760"/>
      <c r="F760"/>
      <c r="G760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44"/>
      <c r="T760" s="44"/>
      <c r="U760" s="43"/>
      <c r="V760" s="43"/>
      <c r="W760" s="43"/>
      <c r="X760" s="43"/>
      <c r="Y760"/>
    </row>
    <row r="761" spans="1:25" ht="13.8" x14ac:dyDescent="0.25">
      <c r="A761"/>
      <c r="B761"/>
      <c r="C761"/>
      <c r="D761"/>
      <c r="E761"/>
      <c r="F761"/>
      <c r="G761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44"/>
      <c r="T761" s="44"/>
      <c r="U761" s="43"/>
      <c r="V761" s="43"/>
      <c r="W761" s="43"/>
      <c r="X761" s="43"/>
      <c r="Y761"/>
    </row>
    <row r="762" spans="1:25" ht="13.8" x14ac:dyDescent="0.25">
      <c r="A762"/>
      <c r="B762"/>
      <c r="C762"/>
      <c r="D762"/>
      <c r="E762"/>
      <c r="F762"/>
      <c r="G762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44"/>
      <c r="T762" s="44"/>
      <c r="U762" s="43"/>
      <c r="V762" s="43"/>
      <c r="W762" s="43"/>
      <c r="X762" s="43"/>
      <c r="Y762"/>
    </row>
    <row r="763" spans="1:25" ht="13.8" x14ac:dyDescent="0.25">
      <c r="A763"/>
      <c r="B763"/>
      <c r="C763"/>
      <c r="D763"/>
      <c r="E763"/>
      <c r="F763"/>
      <c r="G763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44"/>
      <c r="T763" s="44"/>
      <c r="U763" s="43"/>
      <c r="V763" s="43"/>
      <c r="W763" s="43"/>
      <c r="X763" s="43"/>
      <c r="Y763"/>
    </row>
    <row r="764" spans="1:25" ht="13.8" x14ac:dyDescent="0.25">
      <c r="A764"/>
      <c r="B764"/>
      <c r="C764"/>
      <c r="D764"/>
      <c r="E764"/>
      <c r="F764"/>
      <c r="G764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44"/>
      <c r="T764" s="44"/>
      <c r="U764" s="43"/>
      <c r="V764" s="43"/>
      <c r="W764" s="43"/>
      <c r="X764" s="43"/>
      <c r="Y764"/>
    </row>
    <row r="765" spans="1:25" ht="13.8" x14ac:dyDescent="0.25">
      <c r="A765"/>
      <c r="B765"/>
      <c r="C765"/>
      <c r="D765"/>
      <c r="E765"/>
      <c r="F765"/>
      <c r="G765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44"/>
      <c r="T765" s="44"/>
      <c r="U765" s="43"/>
      <c r="V765" s="43"/>
      <c r="W765" s="43"/>
      <c r="X765" s="43"/>
      <c r="Y765"/>
    </row>
    <row r="766" spans="1:25" ht="13.8" x14ac:dyDescent="0.25">
      <c r="A766"/>
      <c r="B766"/>
      <c r="C766"/>
      <c r="D766"/>
      <c r="E766"/>
      <c r="F766"/>
      <c r="G766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44"/>
      <c r="T766" s="44"/>
      <c r="U766" s="43"/>
      <c r="V766" s="43"/>
      <c r="W766" s="43"/>
      <c r="X766" s="43"/>
      <c r="Y766"/>
    </row>
    <row r="767" spans="1:25" ht="13.8" x14ac:dyDescent="0.25">
      <c r="A767"/>
      <c r="B767"/>
      <c r="C767"/>
      <c r="D767"/>
      <c r="E767"/>
      <c r="F767"/>
      <c r="G767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44"/>
      <c r="T767" s="44"/>
      <c r="U767" s="43"/>
      <c r="V767" s="43"/>
      <c r="W767" s="43"/>
      <c r="X767" s="43"/>
      <c r="Y767"/>
    </row>
    <row r="768" spans="1:25" ht="13.8" x14ac:dyDescent="0.25">
      <c r="A768"/>
      <c r="B768"/>
      <c r="C768"/>
      <c r="D768"/>
      <c r="E768"/>
      <c r="F768"/>
      <c r="G768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44"/>
      <c r="T768" s="44"/>
      <c r="U768" s="43"/>
      <c r="V768" s="43"/>
      <c r="W768" s="43"/>
      <c r="X768" s="43"/>
      <c r="Y768"/>
    </row>
    <row r="769" spans="1:25" ht="13.8" x14ac:dyDescent="0.25">
      <c r="A769"/>
      <c r="B769"/>
      <c r="C769"/>
      <c r="D769"/>
      <c r="E769"/>
      <c r="F769"/>
      <c r="G76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44"/>
      <c r="T769" s="44"/>
      <c r="U769" s="43"/>
      <c r="V769" s="43"/>
      <c r="W769" s="43"/>
      <c r="X769" s="43"/>
      <c r="Y769"/>
    </row>
    <row r="770" spans="1:25" ht="13.8" x14ac:dyDescent="0.25">
      <c r="A770"/>
      <c r="B770"/>
      <c r="C770"/>
      <c r="D770"/>
      <c r="E770"/>
      <c r="F770"/>
      <c r="G770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44"/>
      <c r="T770" s="44"/>
      <c r="U770" s="43"/>
      <c r="V770" s="43"/>
      <c r="W770" s="43"/>
      <c r="X770" s="43"/>
      <c r="Y770"/>
    </row>
    <row r="771" spans="1:25" ht="13.8" x14ac:dyDescent="0.25">
      <c r="A771"/>
      <c r="B771"/>
      <c r="C771"/>
      <c r="D771"/>
      <c r="E771"/>
      <c r="F771"/>
      <c r="G771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44"/>
      <c r="T771" s="44"/>
      <c r="U771" s="43"/>
      <c r="V771" s="43"/>
      <c r="W771" s="43"/>
      <c r="X771" s="43"/>
      <c r="Y771"/>
    </row>
    <row r="772" spans="1:25" ht="13.8" x14ac:dyDescent="0.25">
      <c r="A772"/>
      <c r="B772"/>
      <c r="C772"/>
      <c r="D772"/>
      <c r="E772"/>
      <c r="F772"/>
      <c r="G772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44"/>
      <c r="T772" s="44"/>
      <c r="U772" s="43"/>
      <c r="V772" s="43"/>
      <c r="W772" s="43"/>
      <c r="X772" s="43"/>
      <c r="Y772"/>
    </row>
    <row r="773" spans="1:25" ht="13.8" x14ac:dyDescent="0.25">
      <c r="A773"/>
      <c r="B773"/>
      <c r="C773"/>
      <c r="D773"/>
      <c r="E773"/>
      <c r="F773"/>
      <c r="G773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44"/>
      <c r="T773" s="44"/>
      <c r="U773" s="43"/>
      <c r="V773" s="43"/>
      <c r="W773" s="43"/>
      <c r="X773" s="43"/>
      <c r="Y773"/>
    </row>
    <row r="774" spans="1:25" ht="13.8" x14ac:dyDescent="0.25">
      <c r="A774"/>
      <c r="B774"/>
      <c r="C774"/>
      <c r="D774"/>
      <c r="E774"/>
      <c r="F774"/>
      <c r="G774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44"/>
      <c r="T774" s="44"/>
      <c r="U774" s="43"/>
      <c r="V774" s="43"/>
      <c r="W774" s="43"/>
      <c r="X774" s="43"/>
      <c r="Y774"/>
    </row>
    <row r="775" spans="1:25" ht="13.8" x14ac:dyDescent="0.25">
      <c r="A775"/>
      <c r="B775"/>
      <c r="C775"/>
      <c r="D775"/>
      <c r="E775"/>
      <c r="F775"/>
      <c r="G775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44"/>
      <c r="T775" s="44"/>
      <c r="U775" s="43"/>
      <c r="V775" s="43"/>
      <c r="W775" s="43"/>
      <c r="X775" s="43"/>
      <c r="Y775"/>
    </row>
    <row r="776" spans="1:25" ht="13.8" x14ac:dyDescent="0.25">
      <c r="A776"/>
      <c r="B776"/>
      <c r="C776"/>
      <c r="D776"/>
      <c r="E776"/>
      <c r="F776"/>
      <c r="G776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44"/>
      <c r="T776" s="44"/>
      <c r="U776" s="43"/>
      <c r="V776" s="43"/>
      <c r="W776" s="43"/>
      <c r="X776" s="43"/>
      <c r="Y776"/>
    </row>
    <row r="777" spans="1:25" ht="13.8" x14ac:dyDescent="0.25">
      <c r="A777"/>
      <c r="B777"/>
      <c r="C777"/>
      <c r="D777"/>
      <c r="E777"/>
      <c r="F777"/>
      <c r="G777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44"/>
      <c r="T777" s="44"/>
      <c r="U777" s="43"/>
      <c r="V777" s="43"/>
      <c r="W777" s="43"/>
      <c r="X777" s="43"/>
      <c r="Y777"/>
    </row>
    <row r="778" spans="1:25" ht="13.8" x14ac:dyDescent="0.25">
      <c r="A778"/>
      <c r="B778"/>
      <c r="C778"/>
      <c r="D778"/>
      <c r="E778"/>
      <c r="F778"/>
      <c r="G778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44"/>
      <c r="T778" s="44"/>
      <c r="U778" s="43"/>
      <c r="V778" s="43"/>
      <c r="W778" s="43"/>
      <c r="X778" s="43"/>
      <c r="Y778"/>
    </row>
    <row r="779" spans="1:25" ht="13.8" x14ac:dyDescent="0.25">
      <c r="A779"/>
      <c r="B779"/>
      <c r="C779"/>
      <c r="D779"/>
      <c r="E779"/>
      <c r="F779"/>
      <c r="G77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44"/>
      <c r="T779" s="44"/>
      <c r="U779" s="43"/>
      <c r="V779" s="43"/>
      <c r="W779" s="43"/>
      <c r="X779" s="43"/>
      <c r="Y779"/>
    </row>
    <row r="780" spans="1:25" ht="13.8" x14ac:dyDescent="0.25">
      <c r="A780"/>
      <c r="B780"/>
      <c r="C780"/>
      <c r="D780"/>
      <c r="E780"/>
      <c r="F780"/>
      <c r="G780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44"/>
      <c r="T780" s="44"/>
      <c r="U780" s="43"/>
      <c r="V780" s="43"/>
      <c r="W780" s="43"/>
      <c r="X780" s="43"/>
      <c r="Y780"/>
    </row>
    <row r="781" spans="1:25" ht="13.8" x14ac:dyDescent="0.25">
      <c r="A781"/>
      <c r="B781"/>
      <c r="C781"/>
      <c r="D781"/>
      <c r="E781"/>
      <c r="F781"/>
      <c r="G781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44"/>
      <c r="T781" s="44"/>
      <c r="U781" s="43"/>
      <c r="V781" s="43"/>
      <c r="W781" s="43"/>
      <c r="X781" s="43"/>
      <c r="Y781"/>
    </row>
    <row r="782" spans="1:25" ht="13.8" x14ac:dyDescent="0.25">
      <c r="A782"/>
      <c r="B782"/>
      <c r="C782"/>
      <c r="D782"/>
      <c r="E782"/>
      <c r="F782"/>
      <c r="G782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44"/>
      <c r="T782" s="44"/>
      <c r="U782" s="43"/>
      <c r="V782" s="43"/>
      <c r="W782" s="43"/>
      <c r="X782" s="43"/>
      <c r="Y782"/>
    </row>
    <row r="783" spans="1:25" ht="13.8" x14ac:dyDescent="0.25">
      <c r="A783"/>
      <c r="B783"/>
      <c r="C783"/>
      <c r="D783"/>
      <c r="E783"/>
      <c r="F783"/>
      <c r="G783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44"/>
      <c r="T783" s="44"/>
      <c r="U783" s="43"/>
      <c r="V783" s="43"/>
      <c r="W783" s="43"/>
      <c r="X783" s="43"/>
      <c r="Y783"/>
    </row>
    <row r="784" spans="1:25" ht="13.8" x14ac:dyDescent="0.25">
      <c r="A784"/>
      <c r="B784"/>
      <c r="C784"/>
      <c r="D784"/>
      <c r="E784"/>
      <c r="F784"/>
      <c r="G784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44"/>
      <c r="T784" s="44"/>
      <c r="U784" s="43"/>
      <c r="V784" s="43"/>
      <c r="W784" s="43"/>
      <c r="X784" s="43"/>
      <c r="Y784"/>
    </row>
    <row r="785" spans="1:25" ht="13.8" x14ac:dyDescent="0.25">
      <c r="A785"/>
      <c r="B785"/>
      <c r="C785"/>
      <c r="D785"/>
      <c r="E785"/>
      <c r="F785"/>
      <c r="G785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44"/>
      <c r="T785" s="44"/>
      <c r="U785" s="43"/>
      <c r="V785" s="43"/>
      <c r="W785" s="43"/>
      <c r="X785" s="43"/>
      <c r="Y785"/>
    </row>
    <row r="786" spans="1:25" ht="13.8" x14ac:dyDescent="0.25">
      <c r="A786"/>
      <c r="B786"/>
      <c r="C786"/>
      <c r="D786"/>
      <c r="E786"/>
      <c r="F786"/>
      <c r="G786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44"/>
      <c r="T786" s="44"/>
      <c r="U786" s="43"/>
      <c r="V786" s="43"/>
      <c r="W786" s="43"/>
      <c r="X786" s="43"/>
      <c r="Y786"/>
    </row>
    <row r="787" spans="1:25" ht="13.8" x14ac:dyDescent="0.25">
      <c r="A787"/>
      <c r="B787"/>
      <c r="C787"/>
      <c r="D787"/>
      <c r="E787"/>
      <c r="F787"/>
      <c r="G787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44"/>
      <c r="T787" s="44"/>
      <c r="U787" s="43"/>
      <c r="V787" s="43"/>
      <c r="W787" s="43"/>
      <c r="X787" s="43"/>
      <c r="Y787"/>
    </row>
    <row r="788" spans="1:25" ht="13.8" x14ac:dyDescent="0.25">
      <c r="A788"/>
      <c r="B788"/>
      <c r="C788"/>
      <c r="D788"/>
      <c r="E788"/>
      <c r="F788"/>
      <c r="G788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44"/>
      <c r="T788" s="44"/>
      <c r="U788" s="43"/>
      <c r="V788" s="43"/>
      <c r="W788" s="43"/>
      <c r="X788" s="43"/>
      <c r="Y788"/>
    </row>
    <row r="789" spans="1:25" ht="13.8" x14ac:dyDescent="0.25">
      <c r="A789"/>
      <c r="B789"/>
      <c r="C789"/>
      <c r="D789"/>
      <c r="E789"/>
      <c r="F789"/>
      <c r="G78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44"/>
      <c r="T789" s="44"/>
      <c r="U789" s="43"/>
      <c r="V789" s="43"/>
      <c r="W789" s="43"/>
      <c r="X789" s="43"/>
      <c r="Y789"/>
    </row>
    <row r="790" spans="1:25" ht="13.8" x14ac:dyDescent="0.25">
      <c r="A790"/>
      <c r="B790"/>
      <c r="C790"/>
      <c r="D790"/>
      <c r="E790"/>
      <c r="F790"/>
      <c r="G790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44"/>
      <c r="T790" s="44"/>
      <c r="U790" s="43"/>
      <c r="V790" s="43"/>
      <c r="W790" s="43"/>
      <c r="X790" s="43"/>
      <c r="Y790"/>
    </row>
    <row r="791" spans="1:25" ht="13.8" x14ac:dyDescent="0.25">
      <c r="A791"/>
      <c r="B791"/>
      <c r="C791"/>
      <c r="D791"/>
      <c r="E791"/>
      <c r="F791"/>
      <c r="G791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44"/>
      <c r="T791" s="44"/>
      <c r="U791" s="43"/>
      <c r="V791" s="43"/>
      <c r="W791" s="43"/>
      <c r="X791" s="43"/>
      <c r="Y791"/>
    </row>
    <row r="792" spans="1:25" ht="13.8" x14ac:dyDescent="0.25">
      <c r="A792"/>
      <c r="B792"/>
      <c r="C792"/>
      <c r="D792"/>
      <c r="E792"/>
      <c r="F792"/>
      <c r="G792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44"/>
      <c r="T792" s="44"/>
      <c r="U792" s="43"/>
      <c r="V792" s="43"/>
      <c r="W792" s="43"/>
      <c r="X792" s="43"/>
      <c r="Y792"/>
    </row>
    <row r="793" spans="1:25" ht="13.8" x14ac:dyDescent="0.25">
      <c r="A793"/>
      <c r="B793"/>
      <c r="C793"/>
      <c r="D793"/>
      <c r="E793"/>
      <c r="F793"/>
      <c r="G793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44"/>
      <c r="T793" s="44"/>
      <c r="U793" s="43"/>
      <c r="V793" s="43"/>
      <c r="W793" s="43"/>
      <c r="X793" s="43"/>
      <c r="Y793"/>
    </row>
    <row r="794" spans="1:25" ht="13.8" x14ac:dyDescent="0.25">
      <c r="A794"/>
      <c r="B794"/>
      <c r="C794"/>
      <c r="D794"/>
      <c r="E794"/>
      <c r="F794"/>
      <c r="G794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44"/>
      <c r="T794" s="44"/>
      <c r="U794" s="43"/>
      <c r="V794" s="43"/>
      <c r="W794" s="43"/>
      <c r="X794" s="43"/>
      <c r="Y794"/>
    </row>
    <row r="795" spans="1:25" ht="13.8" x14ac:dyDescent="0.25">
      <c r="A795"/>
      <c r="B795"/>
      <c r="C795"/>
      <c r="D795"/>
      <c r="E795"/>
      <c r="F795"/>
      <c r="G795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44"/>
      <c r="T795" s="44"/>
      <c r="U795" s="43"/>
      <c r="V795" s="43"/>
      <c r="W795" s="43"/>
      <c r="X795" s="43"/>
      <c r="Y795"/>
    </row>
    <row r="796" spans="1:25" ht="13.8" x14ac:dyDescent="0.25">
      <c r="A796"/>
      <c r="B796"/>
      <c r="C796"/>
      <c r="D796"/>
      <c r="E796"/>
      <c r="F796"/>
      <c r="G796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44"/>
      <c r="T796" s="44"/>
      <c r="U796" s="43"/>
      <c r="V796" s="43"/>
      <c r="W796" s="43"/>
      <c r="X796" s="43"/>
      <c r="Y796"/>
    </row>
    <row r="797" spans="1:25" ht="13.8" x14ac:dyDescent="0.25">
      <c r="A797"/>
      <c r="B797"/>
      <c r="C797"/>
      <c r="D797"/>
      <c r="E797"/>
      <c r="F797"/>
      <c r="G797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44"/>
      <c r="T797" s="44"/>
      <c r="U797" s="43"/>
      <c r="V797" s="43"/>
      <c r="W797" s="43"/>
      <c r="X797" s="43"/>
      <c r="Y797"/>
    </row>
    <row r="798" spans="1:25" ht="13.8" x14ac:dyDescent="0.25">
      <c r="A798"/>
      <c r="B798"/>
      <c r="C798"/>
      <c r="D798"/>
      <c r="E798"/>
      <c r="F798"/>
      <c r="G798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44"/>
      <c r="T798" s="44"/>
      <c r="U798" s="43"/>
      <c r="V798" s="43"/>
      <c r="W798" s="43"/>
      <c r="X798" s="43"/>
      <c r="Y798"/>
    </row>
    <row r="799" spans="1:25" ht="13.8" x14ac:dyDescent="0.25">
      <c r="A799"/>
      <c r="B799"/>
      <c r="C799"/>
      <c r="D799"/>
      <c r="E799"/>
      <c r="F799"/>
      <c r="G79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44"/>
      <c r="T799" s="44"/>
      <c r="U799" s="43"/>
      <c r="V799" s="43"/>
      <c r="W799" s="43"/>
      <c r="X799" s="43"/>
      <c r="Y799"/>
    </row>
    <row r="800" spans="1:25" ht="13.8" x14ac:dyDescent="0.25">
      <c r="A800"/>
      <c r="B800"/>
      <c r="C800"/>
      <c r="D800"/>
      <c r="E800"/>
      <c r="F800"/>
      <c r="G800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44"/>
      <c r="T800" s="44"/>
      <c r="U800" s="43"/>
      <c r="V800" s="43"/>
      <c r="W800" s="43"/>
      <c r="X800" s="43"/>
      <c r="Y800"/>
    </row>
    <row r="801" spans="1:25" ht="13.8" x14ac:dyDescent="0.25">
      <c r="A801"/>
      <c r="B801"/>
      <c r="C801"/>
      <c r="D801"/>
      <c r="E801"/>
      <c r="F801"/>
      <c r="G801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44"/>
      <c r="T801" s="44"/>
      <c r="U801" s="43"/>
      <c r="V801" s="43"/>
      <c r="W801" s="43"/>
      <c r="X801" s="43"/>
      <c r="Y801"/>
    </row>
    <row r="802" spans="1:25" ht="13.8" x14ac:dyDescent="0.25">
      <c r="A802"/>
      <c r="B802"/>
      <c r="C802"/>
      <c r="D802"/>
      <c r="E802"/>
      <c r="F802"/>
      <c r="G802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44"/>
      <c r="T802" s="44"/>
      <c r="U802" s="43"/>
      <c r="V802" s="43"/>
      <c r="W802" s="43"/>
      <c r="X802" s="43"/>
      <c r="Y802"/>
    </row>
    <row r="803" spans="1:25" ht="13.8" x14ac:dyDescent="0.25">
      <c r="A803"/>
      <c r="B803"/>
      <c r="C803"/>
      <c r="D803"/>
      <c r="E803"/>
      <c r="F803"/>
      <c r="G803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44"/>
      <c r="T803" s="44"/>
      <c r="U803" s="43"/>
      <c r="V803" s="43"/>
      <c r="W803" s="43"/>
      <c r="X803" s="43"/>
      <c r="Y803"/>
    </row>
    <row r="804" spans="1:25" ht="13.8" x14ac:dyDescent="0.25">
      <c r="A804"/>
      <c r="B804"/>
      <c r="C804"/>
      <c r="D804"/>
      <c r="E804"/>
      <c r="F804"/>
      <c r="G804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44"/>
      <c r="T804" s="44"/>
      <c r="U804" s="43"/>
      <c r="V804" s="43"/>
      <c r="W804" s="43"/>
      <c r="X804" s="43"/>
      <c r="Y804"/>
    </row>
    <row r="805" spans="1:25" ht="13.8" x14ac:dyDescent="0.25">
      <c r="A805"/>
      <c r="B805"/>
      <c r="C805"/>
      <c r="D805"/>
      <c r="E805"/>
      <c r="F805"/>
      <c r="G805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44"/>
      <c r="T805" s="44"/>
      <c r="U805" s="43"/>
      <c r="V805" s="43"/>
      <c r="W805" s="43"/>
      <c r="X805" s="43"/>
      <c r="Y805"/>
    </row>
    <row r="806" spans="1:25" ht="13.8" x14ac:dyDescent="0.25">
      <c r="A806"/>
      <c r="B806"/>
      <c r="C806"/>
      <c r="D806"/>
      <c r="E806"/>
      <c r="F806"/>
      <c r="G806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44"/>
      <c r="T806" s="44"/>
      <c r="U806" s="43"/>
      <c r="V806" s="43"/>
      <c r="W806" s="43"/>
      <c r="X806" s="43"/>
      <c r="Y806"/>
    </row>
    <row r="807" spans="1:25" ht="13.8" x14ac:dyDescent="0.25">
      <c r="A807"/>
      <c r="B807"/>
      <c r="C807"/>
      <c r="D807"/>
      <c r="E807"/>
      <c r="F807"/>
      <c r="G807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44"/>
      <c r="T807" s="44"/>
      <c r="U807" s="43"/>
      <c r="V807" s="43"/>
      <c r="W807" s="43"/>
      <c r="X807" s="43"/>
      <c r="Y807"/>
    </row>
    <row r="808" spans="1:25" ht="13.8" x14ac:dyDescent="0.25">
      <c r="A808"/>
      <c r="B808"/>
      <c r="C808"/>
      <c r="D808"/>
      <c r="E808"/>
      <c r="F808"/>
      <c r="G808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44"/>
      <c r="T808" s="44"/>
      <c r="U808" s="43"/>
      <c r="V808" s="43"/>
      <c r="W808" s="43"/>
      <c r="X808" s="43"/>
      <c r="Y808"/>
    </row>
    <row r="809" spans="1:25" ht="13.8" x14ac:dyDescent="0.25">
      <c r="A809"/>
      <c r="B809"/>
      <c r="C809"/>
      <c r="D809"/>
      <c r="E809"/>
      <c r="F809"/>
      <c r="G80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44"/>
      <c r="T809" s="44"/>
      <c r="U809" s="43"/>
      <c r="V809" s="43"/>
      <c r="W809" s="43"/>
      <c r="X809" s="43"/>
      <c r="Y809"/>
    </row>
    <row r="810" spans="1:25" ht="13.8" x14ac:dyDescent="0.25">
      <c r="A810"/>
      <c r="B810"/>
      <c r="C810"/>
      <c r="D810"/>
      <c r="E810"/>
      <c r="F810"/>
      <c r="G810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44"/>
      <c r="T810" s="44"/>
      <c r="U810" s="43"/>
      <c r="V810" s="43"/>
      <c r="W810" s="43"/>
      <c r="X810" s="43"/>
      <c r="Y810"/>
    </row>
    <row r="811" spans="1:25" ht="13.8" x14ac:dyDescent="0.25">
      <c r="A811"/>
      <c r="B811"/>
      <c r="C811"/>
      <c r="D811"/>
      <c r="E811"/>
      <c r="F811"/>
      <c r="G811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44"/>
      <c r="T811" s="44"/>
      <c r="U811" s="43"/>
      <c r="V811" s="43"/>
      <c r="W811" s="43"/>
      <c r="X811" s="43"/>
      <c r="Y811"/>
    </row>
    <row r="812" spans="1:25" ht="13.8" x14ac:dyDescent="0.25">
      <c r="A812"/>
      <c r="B812"/>
      <c r="C812"/>
      <c r="D812"/>
      <c r="E812"/>
      <c r="F812"/>
      <c r="G812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44"/>
      <c r="T812" s="44"/>
      <c r="U812" s="43"/>
      <c r="V812" s="43"/>
      <c r="W812" s="43"/>
      <c r="X812" s="43"/>
      <c r="Y812"/>
    </row>
    <row r="813" spans="1:25" ht="13.8" x14ac:dyDescent="0.25">
      <c r="A813"/>
      <c r="B813"/>
      <c r="C813"/>
      <c r="D813"/>
      <c r="E813"/>
      <c r="F813"/>
      <c r="G813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44"/>
      <c r="T813" s="44"/>
      <c r="U813" s="43"/>
      <c r="V813" s="43"/>
      <c r="W813" s="43"/>
      <c r="X813" s="43"/>
      <c r="Y813"/>
    </row>
    <row r="814" spans="1:25" ht="13.8" x14ac:dyDescent="0.25">
      <c r="A814"/>
      <c r="B814"/>
      <c r="C814"/>
      <c r="D814"/>
      <c r="E814"/>
      <c r="F814"/>
      <c r="G814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44"/>
      <c r="T814" s="44"/>
      <c r="U814" s="43"/>
      <c r="V814" s="43"/>
      <c r="W814" s="43"/>
      <c r="X814" s="43"/>
      <c r="Y814"/>
    </row>
    <row r="815" spans="1:25" ht="13.8" x14ac:dyDescent="0.25">
      <c r="A815"/>
      <c r="B815"/>
      <c r="C815"/>
      <c r="D815"/>
      <c r="E815"/>
      <c r="F815"/>
      <c r="G815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44"/>
      <c r="T815" s="44"/>
      <c r="U815" s="43"/>
      <c r="V815" s="43"/>
      <c r="W815" s="43"/>
      <c r="X815" s="43"/>
      <c r="Y815"/>
    </row>
    <row r="816" spans="1:25" ht="13.8" x14ac:dyDescent="0.25">
      <c r="A816"/>
      <c r="B816"/>
      <c r="C816"/>
      <c r="D816"/>
      <c r="E816"/>
      <c r="F816"/>
      <c r="G816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44"/>
      <c r="T816" s="44"/>
      <c r="U816" s="43"/>
      <c r="V816" s="43"/>
      <c r="W816" s="43"/>
      <c r="X816" s="43"/>
      <c r="Y816"/>
    </row>
    <row r="817" spans="1:25" ht="13.8" x14ac:dyDescent="0.25">
      <c r="A817"/>
      <c r="B817"/>
      <c r="C817"/>
      <c r="D817"/>
      <c r="E817"/>
      <c r="F817"/>
      <c r="G817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44"/>
      <c r="T817" s="44"/>
      <c r="U817" s="43"/>
      <c r="V817" s="43"/>
      <c r="W817" s="43"/>
      <c r="X817" s="43"/>
      <c r="Y817"/>
    </row>
    <row r="818" spans="1:25" ht="13.8" x14ac:dyDescent="0.25">
      <c r="A818"/>
      <c r="B818"/>
      <c r="C818"/>
      <c r="D818"/>
      <c r="E818"/>
      <c r="F818"/>
      <c r="G818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44"/>
      <c r="T818" s="44"/>
      <c r="U818" s="43"/>
      <c r="V818" s="43"/>
      <c r="W818" s="43"/>
      <c r="X818" s="43"/>
      <c r="Y818"/>
    </row>
    <row r="819" spans="1:25" ht="13.8" x14ac:dyDescent="0.25">
      <c r="A819"/>
      <c r="B819"/>
      <c r="C819"/>
      <c r="D819"/>
      <c r="E819"/>
      <c r="F819"/>
      <c r="G81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44"/>
      <c r="T819" s="44"/>
      <c r="U819" s="43"/>
      <c r="V819" s="43"/>
      <c r="W819" s="43"/>
      <c r="X819" s="43"/>
      <c r="Y819"/>
    </row>
    <row r="820" spans="1:25" ht="13.8" x14ac:dyDescent="0.25">
      <c r="A820"/>
      <c r="B820"/>
      <c r="C820"/>
      <c r="D820"/>
      <c r="E820"/>
      <c r="F820"/>
      <c r="G820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44"/>
      <c r="T820" s="44"/>
      <c r="U820" s="43"/>
      <c r="V820" s="43"/>
      <c r="W820" s="43"/>
      <c r="X820" s="43"/>
      <c r="Y820"/>
    </row>
    <row r="821" spans="1:25" ht="13.8" x14ac:dyDescent="0.25">
      <c r="A821"/>
      <c r="B821"/>
      <c r="C821"/>
      <c r="D821"/>
      <c r="E821"/>
      <c r="F821"/>
      <c r="G821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44"/>
      <c r="T821" s="44"/>
      <c r="U821" s="43"/>
      <c r="V821" s="43"/>
      <c r="W821" s="43"/>
      <c r="X821" s="43"/>
      <c r="Y821"/>
    </row>
    <row r="822" spans="1:25" ht="13.8" x14ac:dyDescent="0.25">
      <c r="A822"/>
      <c r="B822"/>
      <c r="C822"/>
      <c r="D822"/>
      <c r="E822"/>
      <c r="F822"/>
      <c r="G822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44"/>
      <c r="T822" s="44"/>
      <c r="U822" s="43"/>
      <c r="V822" s="43"/>
      <c r="W822" s="43"/>
      <c r="X822" s="43"/>
      <c r="Y822"/>
    </row>
    <row r="823" spans="1:25" ht="13.8" x14ac:dyDescent="0.25">
      <c r="A823"/>
      <c r="B823"/>
      <c r="C823"/>
      <c r="D823"/>
      <c r="E823"/>
      <c r="F823"/>
      <c r="G823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44"/>
      <c r="T823" s="44"/>
      <c r="U823" s="43"/>
      <c r="V823" s="43"/>
      <c r="W823" s="43"/>
      <c r="X823" s="43"/>
      <c r="Y823"/>
    </row>
    <row r="824" spans="1:25" ht="13.8" x14ac:dyDescent="0.25">
      <c r="A824"/>
      <c r="B824"/>
      <c r="C824"/>
      <c r="D824"/>
      <c r="E824"/>
      <c r="F824"/>
      <c r="G824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44"/>
      <c r="T824" s="44"/>
      <c r="U824" s="43"/>
      <c r="V824" s="43"/>
      <c r="W824" s="43"/>
      <c r="X824" s="43"/>
      <c r="Y824"/>
    </row>
    <row r="825" spans="1:25" ht="13.8" x14ac:dyDescent="0.25">
      <c r="A825"/>
      <c r="B825"/>
      <c r="C825"/>
      <c r="D825"/>
      <c r="E825"/>
      <c r="F825"/>
      <c r="G825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44"/>
      <c r="T825" s="44"/>
      <c r="U825" s="43"/>
      <c r="V825" s="43"/>
      <c r="W825" s="43"/>
      <c r="X825" s="43"/>
      <c r="Y825"/>
    </row>
    <row r="826" spans="1:25" ht="13.8" x14ac:dyDescent="0.25">
      <c r="A826"/>
      <c r="B826"/>
      <c r="C826"/>
      <c r="D826"/>
      <c r="E826"/>
      <c r="F826"/>
      <c r="G826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44"/>
      <c r="T826" s="44"/>
      <c r="U826" s="43"/>
      <c r="V826" s="43"/>
      <c r="W826" s="43"/>
      <c r="X826" s="43"/>
      <c r="Y826"/>
    </row>
    <row r="827" spans="1:25" ht="13.8" x14ac:dyDescent="0.25">
      <c r="A827"/>
      <c r="B827"/>
      <c r="C827"/>
      <c r="D827"/>
      <c r="E827"/>
      <c r="F827"/>
      <c r="G827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44"/>
      <c r="T827" s="44"/>
      <c r="U827" s="43"/>
      <c r="V827" s="43"/>
      <c r="W827" s="43"/>
      <c r="X827" s="43"/>
      <c r="Y827"/>
    </row>
    <row r="828" spans="1:25" ht="13.8" x14ac:dyDescent="0.25">
      <c r="A828"/>
      <c r="B828"/>
      <c r="C828"/>
      <c r="D828"/>
      <c r="E828"/>
      <c r="F828"/>
      <c r="G828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44"/>
      <c r="T828" s="44"/>
      <c r="U828" s="43"/>
      <c r="V828" s="43"/>
      <c r="W828" s="43"/>
      <c r="X828" s="43"/>
      <c r="Y828"/>
    </row>
    <row r="829" spans="1:25" ht="13.8" x14ac:dyDescent="0.25">
      <c r="A829"/>
      <c r="B829"/>
      <c r="C829"/>
      <c r="D829"/>
      <c r="E829"/>
      <c r="F829"/>
      <c r="G82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44"/>
      <c r="T829" s="44"/>
      <c r="U829" s="43"/>
      <c r="V829" s="43"/>
      <c r="W829" s="43"/>
      <c r="X829" s="43"/>
      <c r="Y829"/>
    </row>
    <row r="830" spans="1:25" ht="13.8" x14ac:dyDescent="0.25">
      <c r="A830"/>
      <c r="B830"/>
      <c r="C830"/>
      <c r="D830"/>
      <c r="E830"/>
      <c r="F830"/>
      <c r="G830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44"/>
      <c r="T830" s="44"/>
      <c r="U830" s="43"/>
      <c r="V830" s="43"/>
      <c r="W830" s="43"/>
      <c r="X830" s="43"/>
      <c r="Y830"/>
    </row>
    <row r="831" spans="1:25" ht="13.8" x14ac:dyDescent="0.25">
      <c r="A831"/>
      <c r="B831"/>
      <c r="C831"/>
      <c r="D831"/>
      <c r="E831"/>
      <c r="F831"/>
      <c r="G831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44"/>
      <c r="T831" s="44"/>
      <c r="U831" s="43"/>
      <c r="V831" s="43"/>
      <c r="W831" s="43"/>
      <c r="X831" s="43"/>
      <c r="Y831"/>
    </row>
    <row r="832" spans="1:25" ht="13.8" x14ac:dyDescent="0.25">
      <c r="A832"/>
      <c r="B832"/>
      <c r="C832"/>
      <c r="D832"/>
      <c r="E832"/>
      <c r="F832"/>
      <c r="G832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44"/>
      <c r="T832" s="44"/>
      <c r="U832" s="43"/>
      <c r="V832" s="43"/>
      <c r="W832" s="43"/>
      <c r="X832" s="43"/>
      <c r="Y832"/>
    </row>
    <row r="833" spans="1:25" ht="13.8" x14ac:dyDescent="0.25">
      <c r="A833"/>
      <c r="B833"/>
      <c r="C833"/>
      <c r="D833"/>
      <c r="E833"/>
      <c r="F833"/>
      <c r="G833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44"/>
      <c r="T833" s="44"/>
      <c r="U833" s="43"/>
      <c r="V833" s="43"/>
      <c r="W833" s="43"/>
      <c r="X833" s="43"/>
      <c r="Y833"/>
    </row>
    <row r="834" spans="1:25" ht="13.8" x14ac:dyDescent="0.25">
      <c r="A834"/>
      <c r="B834"/>
      <c r="C834"/>
      <c r="D834"/>
      <c r="E834"/>
      <c r="F834"/>
      <c r="G834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44"/>
      <c r="T834" s="44"/>
      <c r="U834" s="43"/>
      <c r="V834" s="43"/>
      <c r="W834" s="43"/>
      <c r="X834" s="43"/>
      <c r="Y834"/>
    </row>
    <row r="835" spans="1:25" ht="13.8" x14ac:dyDescent="0.25">
      <c r="A835"/>
      <c r="B835"/>
      <c r="C835"/>
      <c r="D835"/>
      <c r="E835"/>
      <c r="F835"/>
      <c r="G835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44"/>
      <c r="T835" s="44"/>
      <c r="U835" s="43"/>
      <c r="V835" s="43"/>
      <c r="W835" s="43"/>
      <c r="X835" s="43"/>
      <c r="Y835"/>
    </row>
    <row r="836" spans="1:25" ht="13.8" x14ac:dyDescent="0.25">
      <c r="A836"/>
      <c r="B836"/>
      <c r="C836"/>
      <c r="D836"/>
      <c r="E836"/>
      <c r="F836"/>
      <c r="G836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44"/>
      <c r="T836" s="44"/>
      <c r="U836" s="43"/>
      <c r="V836" s="43"/>
      <c r="W836" s="43"/>
      <c r="X836" s="43"/>
      <c r="Y836"/>
    </row>
    <row r="837" spans="1:25" ht="13.8" x14ac:dyDescent="0.25">
      <c r="A837"/>
      <c r="B837"/>
      <c r="C837"/>
      <c r="D837"/>
      <c r="E837"/>
      <c r="F837"/>
      <c r="G837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44"/>
      <c r="T837" s="44"/>
      <c r="U837" s="43"/>
      <c r="V837" s="43"/>
      <c r="W837" s="43"/>
      <c r="X837" s="43"/>
      <c r="Y837"/>
    </row>
    <row r="838" spans="1:25" ht="13.8" x14ac:dyDescent="0.25">
      <c r="A838"/>
      <c r="B838"/>
      <c r="C838"/>
      <c r="D838"/>
      <c r="E838"/>
      <c r="F838"/>
      <c r="G838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44"/>
      <c r="T838" s="44"/>
      <c r="U838" s="43"/>
      <c r="V838" s="43"/>
      <c r="W838" s="43"/>
      <c r="X838" s="43"/>
      <c r="Y838"/>
    </row>
    <row r="839" spans="1:25" ht="13.8" x14ac:dyDescent="0.25">
      <c r="A839"/>
      <c r="B839"/>
      <c r="C839"/>
      <c r="D839"/>
      <c r="E839"/>
      <c r="F839"/>
      <c r="G83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44"/>
      <c r="T839" s="44"/>
      <c r="U839" s="43"/>
      <c r="V839" s="43"/>
      <c r="W839" s="43"/>
      <c r="X839" s="43"/>
      <c r="Y839"/>
    </row>
    <row r="840" spans="1:25" ht="13.8" x14ac:dyDescent="0.25">
      <c r="A840"/>
      <c r="B840"/>
      <c r="C840"/>
      <c r="D840"/>
      <c r="E840"/>
      <c r="F840"/>
      <c r="G840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44"/>
      <c r="T840" s="44"/>
      <c r="U840" s="43"/>
      <c r="V840" s="43"/>
      <c r="W840" s="43"/>
      <c r="X840" s="43"/>
      <c r="Y840"/>
    </row>
    <row r="841" spans="1:25" ht="13.8" x14ac:dyDescent="0.25">
      <c r="A841"/>
      <c r="B841"/>
      <c r="C841"/>
      <c r="D841"/>
      <c r="E841"/>
      <c r="F841"/>
      <c r="G841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44"/>
      <c r="T841" s="44"/>
      <c r="U841" s="43"/>
      <c r="V841" s="43"/>
      <c r="W841" s="43"/>
      <c r="X841" s="43"/>
      <c r="Y841"/>
    </row>
    <row r="842" spans="1:25" ht="13.8" x14ac:dyDescent="0.25">
      <c r="A842"/>
      <c r="B842"/>
      <c r="C842"/>
      <c r="D842"/>
      <c r="E842"/>
      <c r="F842"/>
      <c r="G842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44"/>
      <c r="T842" s="44"/>
      <c r="U842" s="43"/>
      <c r="V842" s="43"/>
      <c r="W842" s="43"/>
      <c r="X842" s="43"/>
      <c r="Y842"/>
    </row>
    <row r="843" spans="1:25" ht="13.8" x14ac:dyDescent="0.25">
      <c r="A843"/>
      <c r="B843"/>
      <c r="C843"/>
      <c r="D843"/>
      <c r="E843"/>
      <c r="F843"/>
      <c r="G843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44"/>
      <c r="T843" s="44"/>
      <c r="U843" s="43"/>
      <c r="V843" s="43"/>
      <c r="W843" s="43"/>
      <c r="X843" s="43"/>
      <c r="Y843"/>
    </row>
    <row r="844" spans="1:25" ht="13.8" x14ac:dyDescent="0.25">
      <c r="A844"/>
      <c r="B844"/>
      <c r="C844"/>
      <c r="D844"/>
      <c r="E844"/>
      <c r="F844"/>
      <c r="G844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44"/>
      <c r="T844" s="44"/>
      <c r="U844" s="43"/>
      <c r="V844" s="43"/>
      <c r="W844" s="43"/>
      <c r="X844" s="43"/>
      <c r="Y844"/>
    </row>
    <row r="845" spans="1:25" ht="13.8" x14ac:dyDescent="0.25">
      <c r="A845"/>
      <c r="B845"/>
      <c r="C845"/>
      <c r="D845"/>
      <c r="E845"/>
      <c r="F845"/>
      <c r="G845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44"/>
      <c r="T845" s="44"/>
      <c r="U845" s="43"/>
      <c r="V845" s="43"/>
      <c r="W845" s="43"/>
      <c r="X845" s="43"/>
      <c r="Y845"/>
    </row>
    <row r="846" spans="1:25" ht="13.8" x14ac:dyDescent="0.25">
      <c r="A846"/>
      <c r="B846"/>
      <c r="C846"/>
      <c r="D846"/>
      <c r="E846"/>
      <c r="F846"/>
      <c r="G846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44"/>
      <c r="T846" s="44"/>
      <c r="U846" s="43"/>
      <c r="V846" s="43"/>
      <c r="W846" s="43"/>
      <c r="X846" s="43"/>
      <c r="Y846"/>
    </row>
    <row r="847" spans="1:25" ht="13.8" x14ac:dyDescent="0.25">
      <c r="A847"/>
      <c r="B847"/>
      <c r="C847"/>
      <c r="D847"/>
      <c r="E847"/>
      <c r="F847"/>
      <c r="G847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44"/>
      <c r="T847" s="44"/>
      <c r="U847" s="43"/>
      <c r="V847" s="43"/>
      <c r="W847" s="43"/>
      <c r="X847" s="43"/>
      <c r="Y847"/>
    </row>
    <row r="848" spans="1:25" ht="13.8" x14ac:dyDescent="0.25">
      <c r="A848"/>
      <c r="B848"/>
      <c r="C848"/>
      <c r="D848"/>
      <c r="E848"/>
      <c r="F848"/>
      <c r="G848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44"/>
      <c r="T848" s="44"/>
      <c r="U848" s="43"/>
      <c r="V848" s="43"/>
      <c r="W848" s="43"/>
      <c r="X848" s="43"/>
      <c r="Y848"/>
    </row>
    <row r="849" spans="1:25" ht="13.8" x14ac:dyDescent="0.25">
      <c r="A849"/>
      <c r="B849"/>
      <c r="C849"/>
      <c r="D849"/>
      <c r="E849"/>
      <c r="F849"/>
      <c r="G84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44"/>
      <c r="T849" s="44"/>
      <c r="U849" s="43"/>
      <c r="V849" s="43"/>
      <c r="W849" s="43"/>
      <c r="X849" s="43"/>
      <c r="Y849"/>
    </row>
    <row r="850" spans="1:25" ht="13.8" x14ac:dyDescent="0.25">
      <c r="A850"/>
      <c r="B850"/>
      <c r="C850"/>
      <c r="D850"/>
      <c r="E850"/>
      <c r="F850"/>
      <c r="G850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44"/>
      <c r="T850" s="44"/>
      <c r="U850" s="43"/>
      <c r="V850" s="43"/>
      <c r="W850" s="43"/>
      <c r="X850" s="43"/>
      <c r="Y850"/>
    </row>
    <row r="851" spans="1:25" ht="13.8" x14ac:dyDescent="0.25">
      <c r="A851"/>
      <c r="B851"/>
      <c r="C851"/>
      <c r="D851"/>
      <c r="E851"/>
      <c r="F851"/>
      <c r="G851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44"/>
      <c r="T851" s="44"/>
      <c r="U851" s="43"/>
      <c r="V851" s="43"/>
      <c r="W851" s="43"/>
      <c r="X851" s="43"/>
      <c r="Y851"/>
    </row>
    <row r="852" spans="1:25" ht="13.8" x14ac:dyDescent="0.25">
      <c r="A852"/>
      <c r="B852"/>
      <c r="C852"/>
      <c r="D852"/>
      <c r="E852"/>
      <c r="F852"/>
      <c r="G852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44"/>
      <c r="T852" s="44"/>
      <c r="U852" s="43"/>
      <c r="V852" s="43"/>
      <c r="W852" s="43"/>
      <c r="X852" s="43"/>
      <c r="Y852"/>
    </row>
    <row r="853" spans="1:25" ht="13.8" x14ac:dyDescent="0.25">
      <c r="A853"/>
      <c r="B853"/>
      <c r="C853"/>
      <c r="D853"/>
      <c r="E853"/>
      <c r="F853"/>
      <c r="G853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44"/>
      <c r="T853" s="44"/>
      <c r="U853" s="43"/>
      <c r="V853" s="43"/>
      <c r="W853" s="43"/>
      <c r="X853" s="43"/>
      <c r="Y853"/>
    </row>
    <row r="854" spans="1:25" ht="13.8" x14ac:dyDescent="0.25">
      <c r="A854"/>
      <c r="B854"/>
      <c r="C854"/>
      <c r="D854"/>
      <c r="E854"/>
      <c r="F854"/>
      <c r="G854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44"/>
      <c r="T854" s="44"/>
      <c r="U854" s="43"/>
      <c r="V854" s="43"/>
      <c r="W854" s="43"/>
      <c r="X854" s="43"/>
      <c r="Y854"/>
    </row>
    <row r="855" spans="1:25" ht="13.8" x14ac:dyDescent="0.25">
      <c r="A855"/>
      <c r="B855"/>
      <c r="C855"/>
      <c r="D855"/>
      <c r="E855"/>
      <c r="F855"/>
      <c r="G855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44"/>
      <c r="T855" s="44"/>
      <c r="U855" s="43"/>
      <c r="V855" s="43"/>
      <c r="W855" s="43"/>
      <c r="X855" s="43"/>
      <c r="Y855"/>
    </row>
    <row r="856" spans="1:25" ht="13.8" x14ac:dyDescent="0.25">
      <c r="A856"/>
      <c r="B856"/>
      <c r="C856"/>
      <c r="D856"/>
      <c r="E856"/>
      <c r="F856"/>
      <c r="G856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44"/>
      <c r="T856" s="44"/>
      <c r="U856" s="43"/>
      <c r="V856" s="43"/>
      <c r="W856" s="43"/>
      <c r="X856" s="43"/>
      <c r="Y856"/>
    </row>
    <row r="857" spans="1:25" ht="13.8" x14ac:dyDescent="0.25">
      <c r="A857"/>
      <c r="B857"/>
      <c r="C857"/>
      <c r="D857"/>
      <c r="E857"/>
      <c r="F857"/>
      <c r="G857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44"/>
      <c r="T857" s="44"/>
      <c r="U857" s="43"/>
      <c r="V857" s="43"/>
      <c r="W857" s="43"/>
      <c r="X857" s="43"/>
      <c r="Y857"/>
    </row>
    <row r="858" spans="1:25" ht="13.8" x14ac:dyDescent="0.25">
      <c r="A858"/>
      <c r="B858"/>
      <c r="C858"/>
      <c r="D858"/>
      <c r="E858"/>
      <c r="F858"/>
      <c r="G858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44"/>
      <c r="T858" s="44"/>
      <c r="U858" s="43"/>
      <c r="V858" s="43"/>
      <c r="W858" s="43"/>
      <c r="X858" s="43"/>
      <c r="Y858"/>
    </row>
    <row r="859" spans="1:25" ht="13.8" x14ac:dyDescent="0.25">
      <c r="A859"/>
      <c r="B859"/>
      <c r="C859"/>
      <c r="D859"/>
      <c r="E859"/>
      <c r="F859"/>
      <c r="G8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44"/>
      <c r="T859" s="44"/>
      <c r="U859" s="43"/>
      <c r="V859" s="43"/>
      <c r="W859" s="43"/>
      <c r="X859" s="43"/>
      <c r="Y859"/>
    </row>
    <row r="860" spans="1:25" ht="13.8" x14ac:dyDescent="0.25">
      <c r="A860"/>
      <c r="B860"/>
      <c r="C860"/>
      <c r="D860"/>
      <c r="E860"/>
      <c r="F860"/>
      <c r="G860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44"/>
      <c r="T860" s="44"/>
      <c r="U860" s="43"/>
      <c r="V860" s="43"/>
      <c r="W860" s="43"/>
      <c r="X860" s="43"/>
      <c r="Y860"/>
    </row>
    <row r="861" spans="1:25" ht="13.8" x14ac:dyDescent="0.25">
      <c r="A861"/>
      <c r="B861"/>
      <c r="C861"/>
      <c r="D861"/>
      <c r="E861"/>
      <c r="F861"/>
      <c r="G861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44"/>
      <c r="T861" s="44"/>
      <c r="U861" s="43"/>
      <c r="V861" s="43"/>
      <c r="W861" s="43"/>
      <c r="X861" s="43"/>
      <c r="Y861"/>
    </row>
    <row r="862" spans="1:25" ht="13.8" x14ac:dyDescent="0.25">
      <c r="A862"/>
      <c r="B862"/>
      <c r="C862"/>
      <c r="D862"/>
      <c r="E862"/>
      <c r="F862"/>
      <c r="G862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44"/>
      <c r="T862" s="44"/>
      <c r="U862" s="43"/>
      <c r="V862" s="43"/>
      <c r="W862" s="43"/>
      <c r="X862" s="43"/>
      <c r="Y862"/>
    </row>
    <row r="863" spans="1:25" ht="13.8" x14ac:dyDescent="0.25">
      <c r="A863"/>
      <c r="B863"/>
      <c r="C863"/>
      <c r="D863"/>
      <c r="E863"/>
      <c r="F863"/>
      <c r="G863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44"/>
      <c r="T863" s="44"/>
      <c r="U863" s="43"/>
      <c r="V863" s="43"/>
      <c r="W863" s="43"/>
      <c r="X863" s="43"/>
      <c r="Y863"/>
    </row>
    <row r="864" spans="1:25" ht="13.8" x14ac:dyDescent="0.25">
      <c r="A864"/>
      <c r="B864"/>
      <c r="C864"/>
      <c r="D864"/>
      <c r="E864"/>
      <c r="F864"/>
      <c r="G864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43"/>
      <c r="T864" s="43"/>
      <c r="U864" s="43"/>
      <c r="V864" s="43"/>
      <c r="W864" s="43"/>
      <c r="X864" s="43"/>
      <c r="Y864"/>
    </row>
  </sheetData>
  <mergeCells count="656">
    <mergeCell ref="X21:Z21"/>
    <mergeCell ref="S42:T42"/>
    <mergeCell ref="U42:W42"/>
    <mergeCell ref="X42:Z42"/>
    <mergeCell ref="X106:Z106"/>
    <mergeCell ref="X104:Z104"/>
    <mergeCell ref="X105:Z105"/>
    <mergeCell ref="A69:Z69"/>
    <mergeCell ref="B70:G70"/>
    <mergeCell ref="X22:Z22"/>
    <mergeCell ref="S29:W29"/>
    <mergeCell ref="X29:Z29"/>
    <mergeCell ref="S34:W34"/>
    <mergeCell ref="X34:Z34"/>
    <mergeCell ref="S43:W43"/>
    <mergeCell ref="X43:Z43"/>
    <mergeCell ref="S55:W55"/>
    <mergeCell ref="X55:Z55"/>
    <mergeCell ref="X97:Z97"/>
    <mergeCell ref="U97:W97"/>
    <mergeCell ref="K98:O98"/>
    <mergeCell ref="S98:W98"/>
    <mergeCell ref="X98:Z98"/>
    <mergeCell ref="B93:G93"/>
    <mergeCell ref="C180:F180"/>
    <mergeCell ref="A174:P174"/>
    <mergeCell ref="A175:P175"/>
    <mergeCell ref="A176:P176"/>
    <mergeCell ref="C178:F178"/>
    <mergeCell ref="C181:F181"/>
    <mergeCell ref="V179:X179"/>
    <mergeCell ref="V180:X180"/>
    <mergeCell ref="S170:W170"/>
    <mergeCell ref="X170:Z170"/>
    <mergeCell ref="A171:G171"/>
    <mergeCell ref="S171:W171"/>
    <mergeCell ref="X171:Z171"/>
    <mergeCell ref="A172:C172"/>
    <mergeCell ref="D172:P172"/>
    <mergeCell ref="C179:F179"/>
    <mergeCell ref="A173:P173"/>
    <mergeCell ref="O170:P170"/>
    <mergeCell ref="H170:N170"/>
    <mergeCell ref="O171:P171"/>
    <mergeCell ref="H171:N171"/>
    <mergeCell ref="A170:G170"/>
    <mergeCell ref="S166:T166"/>
    <mergeCell ref="U166:W166"/>
    <mergeCell ref="X166:Z166"/>
    <mergeCell ref="X167:Z167"/>
    <mergeCell ref="O169:P169"/>
    <mergeCell ref="B162:G162"/>
    <mergeCell ref="S162:T162"/>
    <mergeCell ref="U162:W162"/>
    <mergeCell ref="X162:Z162"/>
    <mergeCell ref="B163:G163"/>
    <mergeCell ref="S163:T163"/>
    <mergeCell ref="U163:W163"/>
    <mergeCell ref="X163:Z163"/>
    <mergeCell ref="B166:G166"/>
    <mergeCell ref="B160:G160"/>
    <mergeCell ref="S160:T160"/>
    <mergeCell ref="U160:W160"/>
    <mergeCell ref="X160:Z160"/>
    <mergeCell ref="B161:G161"/>
    <mergeCell ref="S161:T161"/>
    <mergeCell ref="U161:W161"/>
    <mergeCell ref="X161:Z161"/>
    <mergeCell ref="A169:G169"/>
    <mergeCell ref="S169:W169"/>
    <mergeCell ref="X169:Z169"/>
    <mergeCell ref="B164:G164"/>
    <mergeCell ref="B165:G165"/>
    <mergeCell ref="S167:W167"/>
    <mergeCell ref="A167:G167"/>
    <mergeCell ref="H167:I167"/>
    <mergeCell ref="K167:O167"/>
    <mergeCell ref="S164:T164"/>
    <mergeCell ref="U164:W164"/>
    <mergeCell ref="X164:Z164"/>
    <mergeCell ref="S165:T165"/>
    <mergeCell ref="U165:W165"/>
    <mergeCell ref="H169:N169"/>
    <mergeCell ref="X165:Z165"/>
    <mergeCell ref="B158:G158"/>
    <mergeCell ref="S158:T158"/>
    <mergeCell ref="U158:W158"/>
    <mergeCell ref="X158:Z158"/>
    <mergeCell ref="B159:G159"/>
    <mergeCell ref="S159:T159"/>
    <mergeCell ref="U159:W159"/>
    <mergeCell ref="X159:Z159"/>
    <mergeCell ref="B156:G156"/>
    <mergeCell ref="S156:T156"/>
    <mergeCell ref="U156:W156"/>
    <mergeCell ref="X156:Z156"/>
    <mergeCell ref="B157:G157"/>
    <mergeCell ref="S157:T157"/>
    <mergeCell ref="U157:W157"/>
    <mergeCell ref="X157:Z157"/>
    <mergeCell ref="B154:G154"/>
    <mergeCell ref="S154:T154"/>
    <mergeCell ref="U154:W154"/>
    <mergeCell ref="X154:Z154"/>
    <mergeCell ref="B155:G155"/>
    <mergeCell ref="S155:T155"/>
    <mergeCell ref="U155:W155"/>
    <mergeCell ref="X155:Z155"/>
    <mergeCell ref="A151:Z151"/>
    <mergeCell ref="B152:G152"/>
    <mergeCell ref="S152:T152"/>
    <mergeCell ref="U152:W152"/>
    <mergeCell ref="X152:Z152"/>
    <mergeCell ref="B153:G153"/>
    <mergeCell ref="S153:T153"/>
    <mergeCell ref="U153:W153"/>
    <mergeCell ref="X153:Z153"/>
    <mergeCell ref="B149:G149"/>
    <mergeCell ref="S149:T149"/>
    <mergeCell ref="U149:W149"/>
    <mergeCell ref="X149:Z149"/>
    <mergeCell ref="A150:G150"/>
    <mergeCell ref="H150:I150"/>
    <mergeCell ref="K150:O150"/>
    <mergeCell ref="S150:W150"/>
    <mergeCell ref="X150:Z150"/>
    <mergeCell ref="B147:G147"/>
    <mergeCell ref="S147:T147"/>
    <mergeCell ref="U147:W147"/>
    <mergeCell ref="X147:Z147"/>
    <mergeCell ref="B148:G148"/>
    <mergeCell ref="S148:T148"/>
    <mergeCell ref="U148:W148"/>
    <mergeCell ref="X148:Z148"/>
    <mergeCell ref="B145:G145"/>
    <mergeCell ref="S145:T145"/>
    <mergeCell ref="U145:W145"/>
    <mergeCell ref="X145:Z145"/>
    <mergeCell ref="B146:G146"/>
    <mergeCell ref="S146:T146"/>
    <mergeCell ref="U146:W146"/>
    <mergeCell ref="X146:Z146"/>
    <mergeCell ref="B143:G143"/>
    <mergeCell ref="S143:T143"/>
    <mergeCell ref="U143:W143"/>
    <mergeCell ref="X143:Z143"/>
    <mergeCell ref="B144:G144"/>
    <mergeCell ref="S144:T144"/>
    <mergeCell ref="U144:W144"/>
    <mergeCell ref="X144:Z144"/>
    <mergeCell ref="B141:G141"/>
    <mergeCell ref="S141:T141"/>
    <mergeCell ref="U141:W141"/>
    <mergeCell ref="X141:Z141"/>
    <mergeCell ref="B142:G142"/>
    <mergeCell ref="S142:T142"/>
    <mergeCell ref="U142:W142"/>
    <mergeCell ref="X142:Z142"/>
    <mergeCell ref="A139:Z139"/>
    <mergeCell ref="B140:G140"/>
    <mergeCell ref="S140:T140"/>
    <mergeCell ref="U140:W140"/>
    <mergeCell ref="X140:Z140"/>
    <mergeCell ref="A138:G138"/>
    <mergeCell ref="H138:I138"/>
    <mergeCell ref="K138:O138"/>
    <mergeCell ref="S138:W138"/>
    <mergeCell ref="X138:Z138"/>
    <mergeCell ref="B136:G136"/>
    <mergeCell ref="S136:T136"/>
    <mergeCell ref="U136:W136"/>
    <mergeCell ref="X136:Z136"/>
    <mergeCell ref="B137:G137"/>
    <mergeCell ref="S137:T137"/>
    <mergeCell ref="U137:W137"/>
    <mergeCell ref="X137:Z137"/>
    <mergeCell ref="B134:G134"/>
    <mergeCell ref="S134:T134"/>
    <mergeCell ref="U134:W134"/>
    <mergeCell ref="X134:Z134"/>
    <mergeCell ref="B135:G135"/>
    <mergeCell ref="S135:T135"/>
    <mergeCell ref="U135:W135"/>
    <mergeCell ref="X135:Z135"/>
    <mergeCell ref="B132:G132"/>
    <mergeCell ref="S132:T132"/>
    <mergeCell ref="U132:W132"/>
    <mergeCell ref="X132:Z132"/>
    <mergeCell ref="B133:G133"/>
    <mergeCell ref="S133:T133"/>
    <mergeCell ref="U133:W133"/>
    <mergeCell ref="X133:Z133"/>
    <mergeCell ref="A130:G130"/>
    <mergeCell ref="H130:I130"/>
    <mergeCell ref="A131:Z131"/>
    <mergeCell ref="K130:O130"/>
    <mergeCell ref="S130:W130"/>
    <mergeCell ref="X130:Z130"/>
    <mergeCell ref="B128:G128"/>
    <mergeCell ref="S128:T128"/>
    <mergeCell ref="U128:W128"/>
    <mergeCell ref="X128:Z128"/>
    <mergeCell ref="B129:G129"/>
    <mergeCell ref="S129:T129"/>
    <mergeCell ref="U129:W129"/>
    <mergeCell ref="X129:Z129"/>
    <mergeCell ref="B126:G126"/>
    <mergeCell ref="S126:T126"/>
    <mergeCell ref="U126:W126"/>
    <mergeCell ref="X126:Z126"/>
    <mergeCell ref="B127:G127"/>
    <mergeCell ref="S127:T127"/>
    <mergeCell ref="U127:W127"/>
    <mergeCell ref="X127:Z127"/>
    <mergeCell ref="B124:G124"/>
    <mergeCell ref="S124:T124"/>
    <mergeCell ref="U124:W124"/>
    <mergeCell ref="X124:Z124"/>
    <mergeCell ref="B125:G125"/>
    <mergeCell ref="S125:T125"/>
    <mergeCell ref="U125:W125"/>
    <mergeCell ref="X125:Z125"/>
    <mergeCell ref="B122:G122"/>
    <mergeCell ref="S122:T122"/>
    <mergeCell ref="U122:W122"/>
    <mergeCell ref="X122:Z122"/>
    <mergeCell ref="B123:G123"/>
    <mergeCell ref="S123:T123"/>
    <mergeCell ref="U123:W123"/>
    <mergeCell ref="X123:Z123"/>
    <mergeCell ref="A120:G120"/>
    <mergeCell ref="H120:I120"/>
    <mergeCell ref="A121:Z121"/>
    <mergeCell ref="B117:G117"/>
    <mergeCell ref="S117:T117"/>
    <mergeCell ref="U117:W117"/>
    <mergeCell ref="X117:Z117"/>
    <mergeCell ref="B118:G118"/>
    <mergeCell ref="B119:G119"/>
    <mergeCell ref="K120:O120"/>
    <mergeCell ref="S118:T118"/>
    <mergeCell ref="U118:W118"/>
    <mergeCell ref="X118:Z118"/>
    <mergeCell ref="S119:T119"/>
    <mergeCell ref="U119:W119"/>
    <mergeCell ref="X119:Z119"/>
    <mergeCell ref="S120:W120"/>
    <mergeCell ref="X120:Z120"/>
    <mergeCell ref="B115:G115"/>
    <mergeCell ref="S115:T115"/>
    <mergeCell ref="U115:W115"/>
    <mergeCell ref="X115:Z115"/>
    <mergeCell ref="B116:G116"/>
    <mergeCell ref="S116:T116"/>
    <mergeCell ref="U116:W116"/>
    <mergeCell ref="X116:Z116"/>
    <mergeCell ref="B113:G113"/>
    <mergeCell ref="S113:T113"/>
    <mergeCell ref="U113:W113"/>
    <mergeCell ref="X113:Z113"/>
    <mergeCell ref="B114:G114"/>
    <mergeCell ref="S114:T114"/>
    <mergeCell ref="U114:W114"/>
    <mergeCell ref="X114:Z114"/>
    <mergeCell ref="B111:G111"/>
    <mergeCell ref="S111:T111"/>
    <mergeCell ref="U111:W111"/>
    <mergeCell ref="X111:Z111"/>
    <mergeCell ref="B112:G112"/>
    <mergeCell ref="S112:T112"/>
    <mergeCell ref="U112:W112"/>
    <mergeCell ref="X112:Z112"/>
    <mergeCell ref="A109:Z109"/>
    <mergeCell ref="B110:G110"/>
    <mergeCell ref="S110:T110"/>
    <mergeCell ref="U110:W110"/>
    <mergeCell ref="X110:Z110"/>
    <mergeCell ref="B104:G104"/>
    <mergeCell ref="S104:T104"/>
    <mergeCell ref="U104:W104"/>
    <mergeCell ref="S107:T107"/>
    <mergeCell ref="U107:W107"/>
    <mergeCell ref="S108:W108"/>
    <mergeCell ref="B105:G105"/>
    <mergeCell ref="S106:T106"/>
    <mergeCell ref="U106:W106"/>
    <mergeCell ref="S105:T105"/>
    <mergeCell ref="U105:W105"/>
    <mergeCell ref="X108:Z108"/>
    <mergeCell ref="X107:Z107"/>
    <mergeCell ref="B103:G103"/>
    <mergeCell ref="S103:T103"/>
    <mergeCell ref="U103:W103"/>
    <mergeCell ref="X103:Z103"/>
    <mergeCell ref="A99:Z99"/>
    <mergeCell ref="B100:G100"/>
    <mergeCell ref="S100:T100"/>
    <mergeCell ref="U100:W100"/>
    <mergeCell ref="X100:Z100"/>
    <mergeCell ref="B101:G101"/>
    <mergeCell ref="S101:T101"/>
    <mergeCell ref="U101:W101"/>
    <mergeCell ref="X101:Z101"/>
    <mergeCell ref="B102:G102"/>
    <mergeCell ref="S102:T102"/>
    <mergeCell ref="U102:W102"/>
    <mergeCell ref="X102:Z102"/>
    <mergeCell ref="K108:O108"/>
    <mergeCell ref="B106:G106"/>
    <mergeCell ref="B107:G107"/>
    <mergeCell ref="A108:G108"/>
    <mergeCell ref="H108:I108"/>
    <mergeCell ref="S93:T93"/>
    <mergeCell ref="U93:W93"/>
    <mergeCell ref="X93:Z93"/>
    <mergeCell ref="B94:G94"/>
    <mergeCell ref="S94:T94"/>
    <mergeCell ref="U94:W94"/>
    <mergeCell ref="X94:Z94"/>
    <mergeCell ref="B97:G97"/>
    <mergeCell ref="A98:G98"/>
    <mergeCell ref="H98:I98"/>
    <mergeCell ref="B95:G95"/>
    <mergeCell ref="S95:T95"/>
    <mergeCell ref="U95:W95"/>
    <mergeCell ref="X95:Z95"/>
    <mergeCell ref="B96:G96"/>
    <mergeCell ref="S96:T96"/>
    <mergeCell ref="U96:W96"/>
    <mergeCell ref="X96:Z96"/>
    <mergeCell ref="S97:T97"/>
    <mergeCell ref="A90:Z90"/>
    <mergeCell ref="B91:G91"/>
    <mergeCell ref="S91:T91"/>
    <mergeCell ref="U91:W91"/>
    <mergeCell ref="X91:Z91"/>
    <mergeCell ref="B92:G92"/>
    <mergeCell ref="S92:T92"/>
    <mergeCell ref="U92:W92"/>
    <mergeCell ref="X92:Z92"/>
    <mergeCell ref="B88:G88"/>
    <mergeCell ref="S88:T88"/>
    <mergeCell ref="U88:W88"/>
    <mergeCell ref="X88:Z88"/>
    <mergeCell ref="A89:G89"/>
    <mergeCell ref="H89:I89"/>
    <mergeCell ref="K89:O89"/>
    <mergeCell ref="B86:G86"/>
    <mergeCell ref="S86:T86"/>
    <mergeCell ref="U86:W86"/>
    <mergeCell ref="X86:Z86"/>
    <mergeCell ref="B87:G87"/>
    <mergeCell ref="S87:T87"/>
    <mergeCell ref="U87:W87"/>
    <mergeCell ref="X87:Z87"/>
    <mergeCell ref="S89:W89"/>
    <mergeCell ref="X89:Z89"/>
    <mergeCell ref="B84:G84"/>
    <mergeCell ref="S84:T84"/>
    <mergeCell ref="U84:W84"/>
    <mergeCell ref="X84:Z84"/>
    <mergeCell ref="B85:G85"/>
    <mergeCell ref="S85:T85"/>
    <mergeCell ref="U85:W85"/>
    <mergeCell ref="X85:Z85"/>
    <mergeCell ref="B82:G82"/>
    <mergeCell ref="S82:T82"/>
    <mergeCell ref="U82:W82"/>
    <mergeCell ref="X82:Z82"/>
    <mergeCell ref="B83:G83"/>
    <mergeCell ref="S83:T83"/>
    <mergeCell ref="U83:W83"/>
    <mergeCell ref="X83:Z83"/>
    <mergeCell ref="B80:G80"/>
    <mergeCell ref="S80:T80"/>
    <mergeCell ref="U80:W80"/>
    <mergeCell ref="X80:Z80"/>
    <mergeCell ref="B81:G81"/>
    <mergeCell ref="S81:T81"/>
    <mergeCell ref="U81:W81"/>
    <mergeCell ref="X81:Z81"/>
    <mergeCell ref="B78:G78"/>
    <mergeCell ref="S78:T78"/>
    <mergeCell ref="U78:W78"/>
    <mergeCell ref="X78:Z78"/>
    <mergeCell ref="B79:G79"/>
    <mergeCell ref="S79:T79"/>
    <mergeCell ref="U79:W79"/>
    <mergeCell ref="X79:Z79"/>
    <mergeCell ref="A76:G76"/>
    <mergeCell ref="H76:I76"/>
    <mergeCell ref="A77:Z77"/>
    <mergeCell ref="K76:O76"/>
    <mergeCell ref="B74:G74"/>
    <mergeCell ref="S74:T74"/>
    <mergeCell ref="U74:W74"/>
    <mergeCell ref="X74:Z74"/>
    <mergeCell ref="B75:G75"/>
    <mergeCell ref="S75:T75"/>
    <mergeCell ref="U75:W75"/>
    <mergeCell ref="X75:Z75"/>
    <mergeCell ref="S76:W76"/>
    <mergeCell ref="X76:Z76"/>
    <mergeCell ref="B72:G72"/>
    <mergeCell ref="S72:T72"/>
    <mergeCell ref="U72:W72"/>
    <mergeCell ref="X72:Z72"/>
    <mergeCell ref="B73:G73"/>
    <mergeCell ref="S73:T73"/>
    <mergeCell ref="U73:W73"/>
    <mergeCell ref="X73:Z73"/>
    <mergeCell ref="B67:G67"/>
    <mergeCell ref="S67:T67"/>
    <mergeCell ref="U67:W67"/>
    <mergeCell ref="X67:Z67"/>
    <mergeCell ref="A68:G68"/>
    <mergeCell ref="H68:I68"/>
    <mergeCell ref="K68:O68"/>
    <mergeCell ref="S68:W68"/>
    <mergeCell ref="X68:Z68"/>
    <mergeCell ref="S70:T70"/>
    <mergeCell ref="U70:W70"/>
    <mergeCell ref="X70:Z70"/>
    <mergeCell ref="B71:G71"/>
    <mergeCell ref="S71:T71"/>
    <mergeCell ref="U71:W71"/>
    <mergeCell ref="X71:Z71"/>
    <mergeCell ref="B65:G65"/>
    <mergeCell ref="S65:T65"/>
    <mergeCell ref="U65:W65"/>
    <mergeCell ref="X65:Z65"/>
    <mergeCell ref="B66:G66"/>
    <mergeCell ref="S66:T66"/>
    <mergeCell ref="U66:W66"/>
    <mergeCell ref="X66:Z66"/>
    <mergeCell ref="B63:G63"/>
    <mergeCell ref="S63:T63"/>
    <mergeCell ref="U63:W63"/>
    <mergeCell ref="X63:Z63"/>
    <mergeCell ref="B64:G64"/>
    <mergeCell ref="S64:T64"/>
    <mergeCell ref="U64:W64"/>
    <mergeCell ref="X64:Z64"/>
    <mergeCell ref="B61:G61"/>
    <mergeCell ref="S61:T61"/>
    <mergeCell ref="U61:W61"/>
    <mergeCell ref="X61:Z61"/>
    <mergeCell ref="B62:G62"/>
    <mergeCell ref="S62:T62"/>
    <mergeCell ref="U62:W62"/>
    <mergeCell ref="X62:Z62"/>
    <mergeCell ref="B59:G59"/>
    <mergeCell ref="S59:T59"/>
    <mergeCell ref="U59:W59"/>
    <mergeCell ref="X59:Z59"/>
    <mergeCell ref="B60:G60"/>
    <mergeCell ref="S60:T60"/>
    <mergeCell ref="U60:W60"/>
    <mergeCell ref="X60:Z60"/>
    <mergeCell ref="B57:G57"/>
    <mergeCell ref="S57:T57"/>
    <mergeCell ref="U57:W57"/>
    <mergeCell ref="X57:Z57"/>
    <mergeCell ref="B58:G58"/>
    <mergeCell ref="S58:T58"/>
    <mergeCell ref="U58:W58"/>
    <mergeCell ref="X58:Z58"/>
    <mergeCell ref="A55:G55"/>
    <mergeCell ref="H55:I55"/>
    <mergeCell ref="A56:Z56"/>
    <mergeCell ref="K55:O55"/>
    <mergeCell ref="B53:G53"/>
    <mergeCell ref="S53:T53"/>
    <mergeCell ref="U53:W53"/>
    <mergeCell ref="X53:Z53"/>
    <mergeCell ref="B54:G54"/>
    <mergeCell ref="S54:T54"/>
    <mergeCell ref="U54:W54"/>
    <mergeCell ref="X54:Z54"/>
    <mergeCell ref="B51:G51"/>
    <mergeCell ref="S51:T51"/>
    <mergeCell ref="U51:W51"/>
    <mergeCell ref="X51:Z51"/>
    <mergeCell ref="B52:G52"/>
    <mergeCell ref="S52:T52"/>
    <mergeCell ref="U52:W52"/>
    <mergeCell ref="X52:Z52"/>
    <mergeCell ref="B49:G49"/>
    <mergeCell ref="S49:T49"/>
    <mergeCell ref="U49:W49"/>
    <mergeCell ref="X49:Z49"/>
    <mergeCell ref="B50:G50"/>
    <mergeCell ref="S50:T50"/>
    <mergeCell ref="U50:W50"/>
    <mergeCell ref="X50:Z50"/>
    <mergeCell ref="B47:G47"/>
    <mergeCell ref="S47:T47"/>
    <mergeCell ref="U47:W47"/>
    <mergeCell ref="X47:Z47"/>
    <mergeCell ref="B48:G48"/>
    <mergeCell ref="S48:T48"/>
    <mergeCell ref="U48:W48"/>
    <mergeCell ref="X48:Z48"/>
    <mergeCell ref="A44:Z44"/>
    <mergeCell ref="B45:G45"/>
    <mergeCell ref="S45:T45"/>
    <mergeCell ref="U45:W45"/>
    <mergeCell ref="X45:Z45"/>
    <mergeCell ref="B46:G46"/>
    <mergeCell ref="S46:T46"/>
    <mergeCell ref="U46:W46"/>
    <mergeCell ref="X46:Z46"/>
    <mergeCell ref="B42:G42"/>
    <mergeCell ref="A43:G43"/>
    <mergeCell ref="H43:I43"/>
    <mergeCell ref="B40:G40"/>
    <mergeCell ref="S40:T40"/>
    <mergeCell ref="U40:W40"/>
    <mergeCell ref="X40:Z40"/>
    <mergeCell ref="B41:G41"/>
    <mergeCell ref="S41:T41"/>
    <mergeCell ref="U41:W41"/>
    <mergeCell ref="X41:Z41"/>
    <mergeCell ref="K43:O43"/>
    <mergeCell ref="B38:G38"/>
    <mergeCell ref="S38:T38"/>
    <mergeCell ref="U38:W38"/>
    <mergeCell ref="X38:Z38"/>
    <mergeCell ref="B39:G39"/>
    <mergeCell ref="S39:T39"/>
    <mergeCell ref="U39:W39"/>
    <mergeCell ref="X39:Z39"/>
    <mergeCell ref="A35:Z35"/>
    <mergeCell ref="B36:G36"/>
    <mergeCell ref="S36:T36"/>
    <mergeCell ref="U36:W36"/>
    <mergeCell ref="X36:Z36"/>
    <mergeCell ref="B37:G37"/>
    <mergeCell ref="S37:T37"/>
    <mergeCell ref="U37:W37"/>
    <mergeCell ref="X37:Z37"/>
    <mergeCell ref="B33:G33"/>
    <mergeCell ref="S33:T33"/>
    <mergeCell ref="U33:W33"/>
    <mergeCell ref="X33:Z33"/>
    <mergeCell ref="A34:G34"/>
    <mergeCell ref="H34:I34"/>
    <mergeCell ref="K34:O34"/>
    <mergeCell ref="A30:Z30"/>
    <mergeCell ref="B31:G31"/>
    <mergeCell ref="S31:T31"/>
    <mergeCell ref="U31:W31"/>
    <mergeCell ref="X31:Z31"/>
    <mergeCell ref="B32:G32"/>
    <mergeCell ref="S32:T32"/>
    <mergeCell ref="U32:W32"/>
    <mergeCell ref="X32:Z32"/>
    <mergeCell ref="B28:G28"/>
    <mergeCell ref="S28:T28"/>
    <mergeCell ref="U28:W28"/>
    <mergeCell ref="X28:Z28"/>
    <mergeCell ref="A29:G29"/>
    <mergeCell ref="H29:I29"/>
    <mergeCell ref="B26:G26"/>
    <mergeCell ref="S26:T26"/>
    <mergeCell ref="U26:W26"/>
    <mergeCell ref="X26:Z26"/>
    <mergeCell ref="B27:G27"/>
    <mergeCell ref="S27:T27"/>
    <mergeCell ref="U27:W27"/>
    <mergeCell ref="X27:Z27"/>
    <mergeCell ref="K29:O29"/>
    <mergeCell ref="A23:Z23"/>
    <mergeCell ref="B24:G24"/>
    <mergeCell ref="S24:T24"/>
    <mergeCell ref="U24:W24"/>
    <mergeCell ref="X24:Z24"/>
    <mergeCell ref="B25:G25"/>
    <mergeCell ref="S25:T25"/>
    <mergeCell ref="U25:W25"/>
    <mergeCell ref="X25:Z25"/>
    <mergeCell ref="B21:G21"/>
    <mergeCell ref="A22:G22"/>
    <mergeCell ref="H22:I22"/>
    <mergeCell ref="B18:G18"/>
    <mergeCell ref="S18:T18"/>
    <mergeCell ref="B19:G19"/>
    <mergeCell ref="S19:T19"/>
    <mergeCell ref="B20:G20"/>
    <mergeCell ref="S20:T20"/>
    <mergeCell ref="K22:O22"/>
    <mergeCell ref="S22:W22"/>
    <mergeCell ref="U20:W20"/>
    <mergeCell ref="S21:T21"/>
    <mergeCell ref="U21:W21"/>
    <mergeCell ref="X20:Z20"/>
    <mergeCell ref="B14:G14"/>
    <mergeCell ref="S14:T14"/>
    <mergeCell ref="B15:G15"/>
    <mergeCell ref="S15:T15"/>
    <mergeCell ref="U15:W15"/>
    <mergeCell ref="X15:Z15"/>
    <mergeCell ref="U14:W14"/>
    <mergeCell ref="X14:Z14"/>
    <mergeCell ref="U17:W17"/>
    <mergeCell ref="X17:Z17"/>
    <mergeCell ref="U18:W18"/>
    <mergeCell ref="X18:Z18"/>
    <mergeCell ref="U19:W19"/>
    <mergeCell ref="X19:Z19"/>
    <mergeCell ref="B16:G16"/>
    <mergeCell ref="S16:T16"/>
    <mergeCell ref="U16:W16"/>
    <mergeCell ref="X16:Z16"/>
    <mergeCell ref="B17:G17"/>
    <mergeCell ref="S17:T17"/>
    <mergeCell ref="B12:G12"/>
    <mergeCell ref="S12:T12"/>
    <mergeCell ref="U12:W12"/>
    <mergeCell ref="X12:Z12"/>
    <mergeCell ref="B13:G13"/>
    <mergeCell ref="S13:T13"/>
    <mergeCell ref="U13:W13"/>
    <mergeCell ref="X13:Z13"/>
    <mergeCell ref="B10:G10"/>
    <mergeCell ref="S10:T10"/>
    <mergeCell ref="U10:W10"/>
    <mergeCell ref="X10:Z10"/>
    <mergeCell ref="B11:G11"/>
    <mergeCell ref="S11:T11"/>
    <mergeCell ref="U11:W11"/>
    <mergeCell ref="X11:Z11"/>
    <mergeCell ref="B9:G9"/>
    <mergeCell ref="S9:T9"/>
    <mergeCell ref="U9:W9"/>
    <mergeCell ref="X9:Z9"/>
    <mergeCell ref="A6:A7"/>
    <mergeCell ref="B6:G7"/>
    <mergeCell ref="H6:H7"/>
    <mergeCell ref="I6:I7"/>
    <mergeCell ref="J6:J7"/>
    <mergeCell ref="K6:O6"/>
    <mergeCell ref="R6:R7"/>
    <mergeCell ref="Q6:Q7"/>
    <mergeCell ref="A1:Z1"/>
    <mergeCell ref="A2:Z2"/>
    <mergeCell ref="A3:Z3"/>
    <mergeCell ref="B4:G4"/>
    <mergeCell ref="S4:T4"/>
    <mergeCell ref="U4:W4"/>
    <mergeCell ref="X4:Z4"/>
    <mergeCell ref="P6:P7"/>
    <mergeCell ref="S6:T7"/>
    <mergeCell ref="U6:W7"/>
    <mergeCell ref="X6:Z7"/>
    <mergeCell ref="A5:Z5"/>
  </mergeCells>
  <pageMargins left="0.45" right="0.45" top="0.5" bottom="0.5" header="0.3" footer="0.3"/>
  <pageSetup paperSize="9" scale="57" orientation="landscape" r:id="rId1"/>
  <headerFooter>
    <oddFooter>&amp;C&amp;"Angsana New,Regular"&amp;14&amp;P of &amp;N&amp;R&amp;"Angsana New,Regular"&amp;14FM-EH-04, 06/12/22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H825"/>
  <sheetViews>
    <sheetView tabSelected="1" topLeftCell="K10" zoomScale="85" zoomScaleNormal="85" zoomScaleSheetLayoutView="85" workbookViewId="0">
      <selection activeCell="Z10" sqref="Z10"/>
    </sheetView>
  </sheetViews>
  <sheetFormatPr defaultColWidth="8.8984375" defaultRowHeight="20.399999999999999" outlineLevelCol="1" x14ac:dyDescent="0.55000000000000004"/>
  <cols>
    <col min="1" max="1" width="8.8984375" style="103" hidden="1" customWidth="1" outlineLevel="1"/>
    <col min="2" max="2" width="6.09765625" style="106" customWidth="1" collapsed="1"/>
    <col min="3" max="3" width="9" style="157" customWidth="1"/>
    <col min="4" max="6" width="8.8984375" style="157"/>
    <col min="7" max="7" width="9.09765625" style="157" customWidth="1"/>
    <col min="8" max="8" width="24.09765625" style="157" customWidth="1"/>
    <col min="9" max="10" width="8.09765625" style="160" customWidth="1"/>
    <col min="11" max="11" width="8.09765625" style="159" customWidth="1"/>
    <col min="12" max="16" width="7.09765625" style="160" customWidth="1"/>
    <col min="17" max="17" width="8.09765625" style="163" customWidth="1"/>
    <col min="18" max="18" width="12.59765625" style="163" hidden="1" customWidth="1" outlineLevel="1"/>
    <col min="19" max="19" width="11.09765625" style="164" customWidth="1" collapsed="1"/>
    <col min="20" max="20" width="16.09765625" style="224" customWidth="1"/>
    <col min="21" max="22" width="11.09765625" style="154" customWidth="1"/>
    <col min="23" max="23" width="11.09765625" style="166" customWidth="1"/>
    <col min="24" max="24" width="11.09765625" style="289" customWidth="1"/>
    <col min="25" max="25" width="11.09765625" style="290" customWidth="1"/>
    <col min="26" max="26" width="27.59765625" style="246" customWidth="1"/>
    <col min="27" max="27" width="36.59765625" style="157" customWidth="1"/>
    <col min="28" max="28" width="8.296875" style="103" hidden="1" customWidth="1"/>
    <col min="29" max="30" width="12.69921875" style="103" hidden="1" customWidth="1"/>
    <col min="31" max="16384" width="8.8984375" style="103"/>
  </cols>
  <sheetData>
    <row r="1" spans="1:164" ht="41.1" customHeight="1" x14ac:dyDescent="0.85">
      <c r="B1" s="632" t="s">
        <v>268</v>
      </c>
      <c r="C1" s="632"/>
      <c r="D1" s="632"/>
      <c r="E1" s="632"/>
      <c r="F1" s="632"/>
      <c r="G1" s="632"/>
      <c r="H1" s="632"/>
      <c r="I1" s="632"/>
      <c r="J1" s="632"/>
      <c r="K1" s="632"/>
      <c r="L1" s="632"/>
      <c r="M1" s="632"/>
      <c r="N1" s="632"/>
      <c r="O1" s="632"/>
      <c r="P1" s="632"/>
      <c r="Q1" s="632"/>
      <c r="R1" s="632"/>
      <c r="S1" s="632"/>
      <c r="T1" s="632"/>
      <c r="U1" s="632"/>
      <c r="V1" s="632"/>
      <c r="W1" s="632"/>
      <c r="X1" s="632"/>
      <c r="Y1" s="632"/>
      <c r="Z1" s="632"/>
    </row>
    <row r="2" spans="1:164" s="104" customFormat="1" ht="36" customHeight="1" x14ac:dyDescent="0.85">
      <c r="B2" s="632" t="s">
        <v>269</v>
      </c>
      <c r="C2" s="632"/>
      <c r="D2" s="632"/>
      <c r="E2" s="632"/>
      <c r="F2" s="632"/>
      <c r="G2" s="632"/>
      <c r="H2" s="632"/>
      <c r="I2" s="632"/>
      <c r="J2" s="632"/>
      <c r="K2" s="632"/>
      <c r="L2" s="632"/>
      <c r="M2" s="632"/>
      <c r="N2" s="632"/>
      <c r="O2" s="632"/>
      <c r="P2" s="632"/>
      <c r="Q2" s="632"/>
      <c r="R2" s="632"/>
      <c r="S2" s="632"/>
      <c r="T2" s="632"/>
      <c r="U2" s="632"/>
      <c r="V2" s="632"/>
      <c r="W2" s="632"/>
      <c r="X2" s="632"/>
      <c r="Y2" s="632"/>
      <c r="Z2" s="632"/>
      <c r="AA2" s="157"/>
    </row>
    <row r="3" spans="1:164" ht="12" customHeight="1" x14ac:dyDescent="0.25">
      <c r="B3" s="633"/>
      <c r="C3" s="633"/>
      <c r="D3" s="633"/>
      <c r="E3" s="633"/>
      <c r="F3" s="633"/>
      <c r="G3" s="633"/>
      <c r="H3" s="633"/>
      <c r="I3" s="633"/>
      <c r="J3" s="633"/>
      <c r="K3" s="633"/>
      <c r="L3" s="633"/>
      <c r="M3" s="633"/>
      <c r="N3" s="633"/>
      <c r="O3" s="633"/>
      <c r="P3" s="633"/>
      <c r="Q3" s="633"/>
      <c r="R3" s="633"/>
      <c r="S3" s="633"/>
      <c r="T3" s="633"/>
      <c r="U3" s="633"/>
      <c r="V3" s="633"/>
      <c r="W3" s="633"/>
      <c r="X3" s="633"/>
      <c r="Y3" s="633"/>
      <c r="Z3" s="633"/>
    </row>
    <row r="4" spans="1:164" ht="27.6" customHeight="1" x14ac:dyDescent="0.25">
      <c r="B4" s="105"/>
      <c r="C4" s="634"/>
      <c r="D4" s="634"/>
      <c r="E4" s="634"/>
      <c r="F4" s="634"/>
      <c r="G4" s="634"/>
      <c r="H4" s="634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635"/>
      <c r="T4" s="635"/>
      <c r="U4" s="633" t="s">
        <v>228</v>
      </c>
      <c r="V4" s="633"/>
      <c r="W4" s="633"/>
      <c r="X4" s="636"/>
      <c r="Y4" s="636"/>
      <c r="Z4" s="636"/>
    </row>
    <row r="5" spans="1:164" ht="12" customHeight="1" x14ac:dyDescent="0.25"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7"/>
      <c r="R5" s="637"/>
      <c r="S5" s="637"/>
      <c r="T5" s="637"/>
      <c r="U5" s="637"/>
      <c r="V5" s="637"/>
      <c r="W5" s="637"/>
      <c r="X5" s="637"/>
      <c r="Y5" s="637"/>
      <c r="Z5" s="637"/>
    </row>
    <row r="6" spans="1:164" ht="78.75" customHeight="1" x14ac:dyDescent="0.25">
      <c r="B6" s="638" t="s">
        <v>2</v>
      </c>
      <c r="C6" s="638" t="s">
        <v>3</v>
      </c>
      <c r="D6" s="638"/>
      <c r="E6" s="638"/>
      <c r="F6" s="638"/>
      <c r="G6" s="638"/>
      <c r="H6" s="638"/>
      <c r="I6" s="643" t="s">
        <v>4</v>
      </c>
      <c r="J6" s="646" t="s">
        <v>5</v>
      </c>
      <c r="K6" s="647" t="s">
        <v>6</v>
      </c>
      <c r="L6" s="648" t="s">
        <v>263</v>
      </c>
      <c r="M6" s="648"/>
      <c r="N6" s="648"/>
      <c r="O6" s="648"/>
      <c r="P6" s="648"/>
      <c r="Q6" s="649" t="s">
        <v>7</v>
      </c>
      <c r="R6" s="331" t="s">
        <v>6</v>
      </c>
      <c r="S6" s="653" t="s">
        <v>8</v>
      </c>
      <c r="T6" s="654"/>
      <c r="U6" s="653" t="s">
        <v>261</v>
      </c>
      <c r="V6" s="659"/>
      <c r="W6" s="654"/>
      <c r="X6" s="662" t="s">
        <v>381</v>
      </c>
      <c r="Y6" s="663"/>
      <c r="Z6" s="640"/>
      <c r="AC6" s="932" t="s">
        <v>376</v>
      </c>
      <c r="AD6" s="932"/>
    </row>
    <row r="7" spans="1:164" ht="24" customHeight="1" x14ac:dyDescent="0.25">
      <c r="B7" s="638"/>
      <c r="C7" s="638"/>
      <c r="D7" s="638"/>
      <c r="E7" s="638"/>
      <c r="F7" s="638"/>
      <c r="G7" s="638"/>
      <c r="H7" s="638"/>
      <c r="I7" s="644"/>
      <c r="J7" s="646"/>
      <c r="K7" s="647"/>
      <c r="L7" s="933">
        <v>1</v>
      </c>
      <c r="M7" s="933">
        <v>0.75</v>
      </c>
      <c r="N7" s="933">
        <v>0.5</v>
      </c>
      <c r="O7" s="933">
        <v>0.25</v>
      </c>
      <c r="P7" s="933">
        <v>0</v>
      </c>
      <c r="Q7" s="650"/>
      <c r="R7" s="652"/>
      <c r="S7" s="655"/>
      <c r="T7" s="656"/>
      <c r="U7" s="655"/>
      <c r="V7" s="660"/>
      <c r="W7" s="656"/>
      <c r="X7" s="639" t="s">
        <v>244</v>
      </c>
      <c r="Y7" s="640"/>
      <c r="Z7" s="641" t="s">
        <v>378</v>
      </c>
      <c r="AC7" s="267"/>
      <c r="AD7" s="267"/>
    </row>
    <row r="8" spans="1:164" s="104" customFormat="1" ht="24" customHeight="1" x14ac:dyDescent="0.25">
      <c r="B8" s="638"/>
      <c r="C8" s="638"/>
      <c r="D8" s="638"/>
      <c r="E8" s="638"/>
      <c r="F8" s="638"/>
      <c r="G8" s="638"/>
      <c r="H8" s="638"/>
      <c r="I8" s="645"/>
      <c r="J8" s="646"/>
      <c r="K8" s="647"/>
      <c r="L8" s="934"/>
      <c r="M8" s="934"/>
      <c r="N8" s="934"/>
      <c r="O8" s="934"/>
      <c r="P8" s="934"/>
      <c r="Q8" s="651"/>
      <c r="R8" s="332"/>
      <c r="S8" s="657"/>
      <c r="T8" s="658"/>
      <c r="U8" s="657"/>
      <c r="V8" s="661"/>
      <c r="W8" s="658"/>
      <c r="X8" s="261" t="s">
        <v>379</v>
      </c>
      <c r="Y8" s="261" t="s">
        <v>380</v>
      </c>
      <c r="Z8" s="642"/>
      <c r="AA8" s="157"/>
      <c r="AC8" s="261" t="s">
        <v>374</v>
      </c>
      <c r="AD8" s="261" t="s">
        <v>375</v>
      </c>
    </row>
    <row r="9" spans="1:164" s="104" customFormat="1" ht="24" customHeight="1" x14ac:dyDescent="0.25">
      <c r="A9" s="104" t="s">
        <v>245</v>
      </c>
      <c r="B9" s="109" t="s">
        <v>11</v>
      </c>
      <c r="C9" s="110"/>
      <c r="D9" s="110"/>
      <c r="E9" s="110"/>
      <c r="F9" s="110"/>
      <c r="G9" s="110"/>
      <c r="H9" s="110"/>
      <c r="I9" s="111"/>
      <c r="J9" s="111"/>
      <c r="K9" s="111"/>
      <c r="L9" s="111"/>
      <c r="M9" s="111"/>
      <c r="N9" s="111"/>
      <c r="O9" s="111"/>
      <c r="P9" s="111"/>
      <c r="Q9" s="111"/>
      <c r="R9" s="76"/>
      <c r="S9" s="110"/>
      <c r="T9" s="110"/>
      <c r="U9" s="110"/>
      <c r="V9" s="110"/>
      <c r="W9" s="110"/>
      <c r="X9" s="273"/>
      <c r="Y9" s="273"/>
      <c r="Z9" s="226"/>
      <c r="AA9" s="157"/>
      <c r="AC9" s="263"/>
      <c r="AD9" s="263"/>
    </row>
    <row r="10" spans="1:164" s="104" customFormat="1" ht="235.5" customHeight="1" x14ac:dyDescent="0.25">
      <c r="B10" s="112">
        <v>1</v>
      </c>
      <c r="C10" s="675" t="s">
        <v>270</v>
      </c>
      <c r="D10" s="675"/>
      <c r="E10" s="675"/>
      <c r="F10" s="675"/>
      <c r="G10" s="675"/>
      <c r="H10" s="675"/>
      <c r="I10" s="113">
        <v>2</v>
      </c>
      <c r="J10" s="113">
        <v>8</v>
      </c>
      <c r="K10" s="114">
        <f>I10*J10</f>
        <v>16</v>
      </c>
      <c r="L10" s="3"/>
      <c r="M10" s="115"/>
      <c r="N10" s="115"/>
      <c r="O10" s="115"/>
      <c r="P10" s="115"/>
      <c r="Q10" s="117">
        <f t="shared" ref="Q10:Q19" si="0">(IF(L10="P",100%,
    IF(M10="P",75%,
    IF(N10="P",50%,
    IF(O10="P",25%,
    IF(P10="P",0%))))))*K10</f>
        <v>0</v>
      </c>
      <c r="R10" s="100">
        <f t="shared" ref="R10:R14" si="1">IF(COUNTA(L10:P10)=5,0,K10)</f>
        <v>16</v>
      </c>
      <c r="S10" s="673"/>
      <c r="T10" s="674"/>
      <c r="U10" s="667"/>
      <c r="V10" s="668"/>
      <c r="W10" s="669"/>
      <c r="X10" s="264"/>
      <c r="Y10" s="265"/>
      <c r="Z10" s="262"/>
      <c r="AA10" s="243" t="s">
        <v>371</v>
      </c>
      <c r="AC10" s="266">
        <f>X10</f>
        <v>0</v>
      </c>
      <c r="AD10" s="266">
        <f>Y10</f>
        <v>0</v>
      </c>
    </row>
    <row r="11" spans="1:164" s="104" customFormat="1" ht="75" customHeight="1" x14ac:dyDescent="0.25">
      <c r="B11" s="112">
        <v>2</v>
      </c>
      <c r="C11" s="664" t="s">
        <v>271</v>
      </c>
      <c r="D11" s="664"/>
      <c r="E11" s="664"/>
      <c r="F11" s="664"/>
      <c r="G11" s="664"/>
      <c r="H11" s="664"/>
      <c r="I11" s="113">
        <v>2</v>
      </c>
      <c r="J11" s="113">
        <v>8</v>
      </c>
      <c r="K11" s="114">
        <f t="shared" ref="K11:K19" si="2">I11*J11</f>
        <v>16</v>
      </c>
      <c r="L11" s="115"/>
      <c r="M11" s="3"/>
      <c r="N11" s="115"/>
      <c r="O11" s="115"/>
      <c r="P11" s="223"/>
      <c r="Q11" s="117">
        <f t="shared" si="0"/>
        <v>0</v>
      </c>
      <c r="R11" s="100">
        <f t="shared" si="1"/>
        <v>16</v>
      </c>
      <c r="S11" s="665"/>
      <c r="T11" s="666"/>
      <c r="U11" s="667"/>
      <c r="V11" s="668"/>
      <c r="W11" s="669"/>
      <c r="X11" s="264"/>
      <c r="Y11" s="265"/>
      <c r="Z11" s="262"/>
      <c r="AA11" s="157"/>
      <c r="AC11" s="266">
        <f t="shared" ref="AC11:AC72" si="3">X11</f>
        <v>0</v>
      </c>
      <c r="AD11" s="266">
        <f t="shared" ref="AD11:AD72" si="4">Y11</f>
        <v>0</v>
      </c>
    </row>
    <row r="12" spans="1:164" s="119" customFormat="1" ht="99.9" customHeight="1" x14ac:dyDescent="0.25">
      <c r="B12" s="112">
        <v>3</v>
      </c>
      <c r="C12" s="670" t="s">
        <v>368</v>
      </c>
      <c r="D12" s="671"/>
      <c r="E12" s="671"/>
      <c r="F12" s="671"/>
      <c r="G12" s="671"/>
      <c r="H12" s="672"/>
      <c r="I12" s="113">
        <v>2</v>
      </c>
      <c r="J12" s="118">
        <v>8</v>
      </c>
      <c r="K12" s="114">
        <f t="shared" si="2"/>
        <v>16</v>
      </c>
      <c r="L12" s="3"/>
      <c r="M12" s="3"/>
      <c r="N12" s="115"/>
      <c r="O12" s="115"/>
      <c r="P12" s="115"/>
      <c r="Q12" s="117">
        <f t="shared" si="0"/>
        <v>0</v>
      </c>
      <c r="R12" s="100">
        <f t="shared" si="1"/>
        <v>16</v>
      </c>
      <c r="S12" s="673"/>
      <c r="T12" s="674"/>
      <c r="U12" s="667"/>
      <c r="V12" s="668"/>
      <c r="W12" s="669"/>
      <c r="X12" s="264"/>
      <c r="Y12" s="265"/>
      <c r="Z12" s="262"/>
      <c r="AA12" s="259" t="s">
        <v>382</v>
      </c>
      <c r="AC12" s="266">
        <f t="shared" si="3"/>
        <v>0</v>
      </c>
      <c r="AD12" s="266">
        <f t="shared" si="4"/>
        <v>0</v>
      </c>
    </row>
    <row r="13" spans="1:164" ht="60" customHeight="1" x14ac:dyDescent="0.25">
      <c r="B13" s="112">
        <v>4</v>
      </c>
      <c r="C13" s="684" t="s">
        <v>360</v>
      </c>
      <c r="D13" s="685"/>
      <c r="E13" s="685"/>
      <c r="F13" s="685"/>
      <c r="G13" s="685"/>
      <c r="H13" s="686"/>
      <c r="I13" s="113">
        <v>2</v>
      </c>
      <c r="J13" s="118">
        <v>8</v>
      </c>
      <c r="K13" s="114">
        <f t="shared" si="2"/>
        <v>16</v>
      </c>
      <c r="L13" s="3"/>
      <c r="M13" s="3"/>
      <c r="N13" s="115"/>
      <c r="O13" s="115"/>
      <c r="P13" s="115"/>
      <c r="Q13" s="117">
        <f t="shared" si="0"/>
        <v>0</v>
      </c>
      <c r="R13" s="100">
        <f t="shared" si="1"/>
        <v>16</v>
      </c>
      <c r="S13" s="673"/>
      <c r="T13" s="674"/>
      <c r="U13" s="667"/>
      <c r="V13" s="668"/>
      <c r="W13" s="669"/>
      <c r="X13" s="264"/>
      <c r="Y13" s="265"/>
      <c r="Z13" s="262"/>
      <c r="AC13" s="266">
        <f t="shared" si="3"/>
        <v>0</v>
      </c>
      <c r="AD13" s="266">
        <f t="shared" si="4"/>
        <v>0</v>
      </c>
    </row>
    <row r="14" spans="1:164" s="104" customFormat="1" ht="60" customHeight="1" x14ac:dyDescent="0.25">
      <c r="B14" s="120">
        <v>5</v>
      </c>
      <c r="C14" s="687" t="s">
        <v>272</v>
      </c>
      <c r="D14" s="687"/>
      <c r="E14" s="687"/>
      <c r="F14" s="687"/>
      <c r="G14" s="687"/>
      <c r="H14" s="687"/>
      <c r="I14" s="113">
        <v>2</v>
      </c>
      <c r="J14" s="118">
        <v>6</v>
      </c>
      <c r="K14" s="114">
        <f t="shared" si="2"/>
        <v>12</v>
      </c>
      <c r="L14" s="115"/>
      <c r="M14" s="3"/>
      <c r="N14" s="3"/>
      <c r="O14" s="115"/>
      <c r="P14" s="115"/>
      <c r="Q14" s="117">
        <f t="shared" si="0"/>
        <v>0</v>
      </c>
      <c r="R14" s="100">
        <f t="shared" si="1"/>
        <v>12</v>
      </c>
      <c r="S14" s="673"/>
      <c r="T14" s="674"/>
      <c r="U14" s="667"/>
      <c r="V14" s="668"/>
      <c r="W14" s="669"/>
      <c r="X14" s="264"/>
      <c r="Y14" s="265"/>
      <c r="Z14" s="262"/>
      <c r="AA14" s="157"/>
      <c r="AC14" s="266">
        <f t="shared" si="3"/>
        <v>0</v>
      </c>
      <c r="AD14" s="266">
        <f t="shared" si="4"/>
        <v>0</v>
      </c>
    </row>
    <row r="15" spans="1:164" s="254" customFormat="1" ht="60" customHeight="1" x14ac:dyDescent="0.25">
      <c r="B15" s="222">
        <v>6</v>
      </c>
      <c r="C15" s="678" t="s">
        <v>359</v>
      </c>
      <c r="D15" s="678"/>
      <c r="E15" s="678"/>
      <c r="F15" s="678"/>
      <c r="G15" s="678"/>
      <c r="H15" s="678"/>
      <c r="I15" s="222">
        <v>2</v>
      </c>
      <c r="J15" s="125">
        <v>6</v>
      </c>
      <c r="K15" s="114">
        <f t="shared" si="2"/>
        <v>12</v>
      </c>
      <c r="L15" s="257"/>
      <c r="M15" s="257"/>
      <c r="N15" s="257"/>
      <c r="O15" s="258"/>
      <c r="P15" s="258"/>
      <c r="Q15" s="117">
        <f t="shared" si="0"/>
        <v>0</v>
      </c>
      <c r="R15" s="100">
        <f>IF(COUNTA(L15:P15)=5,0,K15)</f>
        <v>12</v>
      </c>
      <c r="S15" s="679"/>
      <c r="T15" s="680"/>
      <c r="U15" s="681"/>
      <c r="V15" s="682"/>
      <c r="W15" s="683"/>
      <c r="X15" s="264"/>
      <c r="Y15" s="265"/>
      <c r="Z15" s="262"/>
      <c r="AA15" s="259"/>
      <c r="AB15" s="130"/>
      <c r="AC15" s="266">
        <f t="shared" si="3"/>
        <v>0</v>
      </c>
      <c r="AD15" s="266">
        <f t="shared" si="4"/>
        <v>0</v>
      </c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30"/>
      <c r="CV15" s="130"/>
      <c r="CW15" s="130"/>
      <c r="CX15" s="130"/>
      <c r="CY15" s="130"/>
      <c r="CZ15" s="130"/>
      <c r="DA15" s="130"/>
      <c r="DB15" s="130"/>
      <c r="DC15" s="130"/>
      <c r="DD15" s="130"/>
      <c r="DE15" s="130"/>
      <c r="DF15" s="130"/>
      <c r="DG15" s="130"/>
      <c r="DH15" s="130"/>
      <c r="DI15" s="130"/>
      <c r="DJ15" s="130"/>
      <c r="DK15" s="130"/>
      <c r="DL15" s="130"/>
      <c r="DM15" s="130"/>
      <c r="DN15" s="130"/>
      <c r="DO15" s="130"/>
      <c r="DP15" s="130"/>
      <c r="DQ15" s="130"/>
      <c r="DR15" s="130"/>
      <c r="DS15" s="130"/>
      <c r="DT15" s="130"/>
      <c r="DU15" s="130"/>
      <c r="DV15" s="130"/>
      <c r="DW15" s="130"/>
      <c r="DX15" s="130"/>
      <c r="DY15" s="130"/>
      <c r="DZ15" s="130"/>
      <c r="EA15" s="130"/>
      <c r="EB15" s="130"/>
      <c r="EC15" s="130"/>
      <c r="ED15" s="130"/>
      <c r="EE15" s="130"/>
      <c r="EF15" s="130"/>
      <c r="EG15" s="130"/>
      <c r="EH15" s="130"/>
      <c r="EI15" s="130"/>
      <c r="EJ15" s="130"/>
      <c r="EK15" s="130"/>
      <c r="EL15" s="130"/>
      <c r="EM15" s="130"/>
      <c r="EN15" s="130"/>
      <c r="EO15" s="130"/>
      <c r="EP15" s="130"/>
      <c r="EQ15" s="130"/>
      <c r="ER15" s="130"/>
      <c r="ES15" s="130"/>
      <c r="ET15" s="130"/>
      <c r="EU15" s="130"/>
      <c r="EV15" s="130"/>
      <c r="EW15" s="130"/>
      <c r="EX15" s="130"/>
      <c r="EY15" s="130"/>
      <c r="EZ15" s="130"/>
      <c r="FA15" s="130"/>
      <c r="FB15" s="130"/>
      <c r="FC15" s="130"/>
      <c r="FD15" s="130"/>
      <c r="FE15" s="130"/>
      <c r="FF15" s="130"/>
      <c r="FG15" s="130"/>
      <c r="FH15" s="130"/>
    </row>
    <row r="16" spans="1:164" ht="75" customHeight="1" x14ac:dyDescent="0.25">
      <c r="B16" s="121">
        <v>7</v>
      </c>
      <c r="C16" s="676" t="s">
        <v>273</v>
      </c>
      <c r="D16" s="677"/>
      <c r="E16" s="677"/>
      <c r="F16" s="677"/>
      <c r="G16" s="677"/>
      <c r="H16" s="677"/>
      <c r="I16" s="113">
        <v>2</v>
      </c>
      <c r="J16" s="118">
        <v>6</v>
      </c>
      <c r="K16" s="114">
        <f t="shared" si="2"/>
        <v>12</v>
      </c>
      <c r="L16" s="3"/>
      <c r="M16" s="3"/>
      <c r="N16" s="115"/>
      <c r="O16" s="115"/>
      <c r="P16" s="115"/>
      <c r="Q16" s="117">
        <f t="shared" si="0"/>
        <v>0</v>
      </c>
      <c r="R16" s="100">
        <f>IF(COUNTA(L16:P16)=5,0,K16)</f>
        <v>12</v>
      </c>
      <c r="S16" s="673"/>
      <c r="T16" s="674"/>
      <c r="U16" s="667"/>
      <c r="V16" s="668"/>
      <c r="W16" s="669"/>
      <c r="X16" s="264"/>
      <c r="Y16" s="265"/>
      <c r="Z16" s="262"/>
      <c r="AC16" s="266">
        <f t="shared" si="3"/>
        <v>0</v>
      </c>
      <c r="AD16" s="266">
        <f t="shared" si="4"/>
        <v>0</v>
      </c>
    </row>
    <row r="17" spans="1:30" s="104" customFormat="1" ht="114.9" customHeight="1" x14ac:dyDescent="0.25">
      <c r="B17" s="112">
        <v>8</v>
      </c>
      <c r="C17" s="690" t="s">
        <v>338</v>
      </c>
      <c r="D17" s="690"/>
      <c r="E17" s="690"/>
      <c r="F17" s="690"/>
      <c r="G17" s="690"/>
      <c r="H17" s="690"/>
      <c r="I17" s="113">
        <v>2</v>
      </c>
      <c r="J17" s="113">
        <v>6</v>
      </c>
      <c r="K17" s="114">
        <f t="shared" si="2"/>
        <v>12</v>
      </c>
      <c r="L17" s="3"/>
      <c r="M17" s="3"/>
      <c r="N17" s="115"/>
      <c r="O17" s="115"/>
      <c r="P17" s="115"/>
      <c r="Q17" s="117">
        <f t="shared" si="0"/>
        <v>0</v>
      </c>
      <c r="R17" s="100">
        <f t="shared" ref="R17:R19" si="5">IF(COUNTA(L17:P17)=5,0,K17)</f>
        <v>12</v>
      </c>
      <c r="S17" s="673"/>
      <c r="T17" s="674"/>
      <c r="U17" s="667"/>
      <c r="V17" s="668"/>
      <c r="W17" s="669"/>
      <c r="X17" s="264"/>
      <c r="Y17" s="265"/>
      <c r="Z17" s="262"/>
      <c r="AA17" s="157"/>
      <c r="AC17" s="266">
        <f t="shared" si="3"/>
        <v>0</v>
      </c>
      <c r="AD17" s="266">
        <f t="shared" si="4"/>
        <v>0</v>
      </c>
    </row>
    <row r="18" spans="1:30" s="104" customFormat="1" ht="75" customHeight="1" x14ac:dyDescent="0.25">
      <c r="B18" s="112">
        <v>9</v>
      </c>
      <c r="C18" s="676" t="s">
        <v>274</v>
      </c>
      <c r="D18" s="676"/>
      <c r="E18" s="676"/>
      <c r="F18" s="676"/>
      <c r="G18" s="676"/>
      <c r="H18" s="676"/>
      <c r="I18" s="113">
        <v>2</v>
      </c>
      <c r="J18" s="113">
        <v>6</v>
      </c>
      <c r="K18" s="114">
        <f t="shared" si="2"/>
        <v>12</v>
      </c>
      <c r="L18" s="3"/>
      <c r="M18" s="3"/>
      <c r="N18" s="115"/>
      <c r="O18" s="115"/>
      <c r="P18" s="115"/>
      <c r="Q18" s="117">
        <f t="shared" si="0"/>
        <v>0</v>
      </c>
      <c r="R18" s="100">
        <f t="shared" si="5"/>
        <v>12</v>
      </c>
      <c r="S18" s="673"/>
      <c r="T18" s="674"/>
      <c r="U18" s="667"/>
      <c r="V18" s="668"/>
      <c r="W18" s="669"/>
      <c r="X18" s="264"/>
      <c r="Y18" s="265"/>
      <c r="Z18" s="262"/>
      <c r="AA18" s="157"/>
      <c r="AC18" s="266">
        <f t="shared" si="3"/>
        <v>0</v>
      </c>
      <c r="AD18" s="266">
        <f t="shared" si="4"/>
        <v>0</v>
      </c>
    </row>
    <row r="19" spans="1:30" s="104" customFormat="1" ht="99.9" customHeight="1" x14ac:dyDescent="0.25">
      <c r="B19" s="112">
        <v>10</v>
      </c>
      <c r="C19" s="684" t="s">
        <v>275</v>
      </c>
      <c r="D19" s="688"/>
      <c r="E19" s="688"/>
      <c r="F19" s="688"/>
      <c r="G19" s="688"/>
      <c r="H19" s="689"/>
      <c r="I19" s="113">
        <v>2</v>
      </c>
      <c r="J19" s="113">
        <v>6</v>
      </c>
      <c r="K19" s="114">
        <f t="shared" si="2"/>
        <v>12</v>
      </c>
      <c r="L19" s="3"/>
      <c r="M19" s="3"/>
      <c r="N19" s="3"/>
      <c r="O19" s="115"/>
      <c r="P19" s="115"/>
      <c r="Q19" s="117">
        <f t="shared" si="0"/>
        <v>0</v>
      </c>
      <c r="R19" s="100">
        <f t="shared" si="5"/>
        <v>12</v>
      </c>
      <c r="S19" s="673"/>
      <c r="T19" s="674"/>
      <c r="U19" s="667"/>
      <c r="V19" s="668"/>
      <c r="W19" s="669"/>
      <c r="X19" s="264"/>
      <c r="Y19" s="265"/>
      <c r="Z19" s="262"/>
      <c r="AA19" s="157"/>
      <c r="AC19" s="266">
        <f t="shared" si="3"/>
        <v>0</v>
      </c>
      <c r="AD19" s="266">
        <f t="shared" si="4"/>
        <v>0</v>
      </c>
    </row>
    <row r="20" spans="1:30" ht="48" customHeight="1" x14ac:dyDescent="0.25">
      <c r="A20" s="103" t="s">
        <v>245</v>
      </c>
      <c r="B20" s="692" t="s">
        <v>24</v>
      </c>
      <c r="C20" s="693"/>
      <c r="D20" s="693"/>
      <c r="E20" s="693"/>
      <c r="F20" s="693"/>
      <c r="G20" s="693"/>
      <c r="H20" s="694"/>
      <c r="I20" s="695" t="s">
        <v>236</v>
      </c>
      <c r="J20" s="695"/>
      <c r="K20" s="212">
        <f>IF(SUM(R10:R19)=0,SUM(K10:K19),R20)</f>
        <v>136</v>
      </c>
      <c r="L20" s="696"/>
      <c r="M20" s="697"/>
      <c r="N20" s="697"/>
      <c r="O20" s="697"/>
      <c r="P20" s="698"/>
      <c r="Q20" s="122">
        <f>SUM(Q10:Q19)</f>
        <v>0</v>
      </c>
      <c r="R20" s="211">
        <f>SUM(R10:R19)</f>
        <v>136</v>
      </c>
      <c r="S20" s="699" t="s">
        <v>237</v>
      </c>
      <c r="T20" s="700"/>
      <c r="U20" s="700"/>
      <c r="V20" s="700"/>
      <c r="W20" s="701"/>
      <c r="X20" s="702">
        <f>IF(ISERROR(Q20/R20),"0",Q20/R20)</f>
        <v>0</v>
      </c>
      <c r="Y20" s="703"/>
      <c r="Z20" s="704"/>
      <c r="AC20" s="266"/>
      <c r="AD20" s="266"/>
    </row>
    <row r="21" spans="1:30" ht="24.75" customHeight="1" x14ac:dyDescent="0.25">
      <c r="A21" s="103" t="s">
        <v>246</v>
      </c>
      <c r="B21" s="172" t="s">
        <v>25</v>
      </c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96"/>
      <c r="S21" s="173"/>
      <c r="T21" s="173"/>
      <c r="U21" s="173"/>
      <c r="V21" s="173"/>
      <c r="W21" s="173"/>
      <c r="X21" s="274"/>
      <c r="Y21" s="274"/>
      <c r="Z21" s="227"/>
      <c r="AC21" s="266"/>
      <c r="AD21" s="266"/>
    </row>
    <row r="22" spans="1:30" ht="60" customHeight="1" x14ac:dyDescent="0.25">
      <c r="B22" s="123">
        <v>1</v>
      </c>
      <c r="C22" s="691" t="s">
        <v>279</v>
      </c>
      <c r="D22" s="691"/>
      <c r="E22" s="691"/>
      <c r="F22" s="691"/>
      <c r="G22" s="691"/>
      <c r="H22" s="691"/>
      <c r="I22" s="113">
        <v>1</v>
      </c>
      <c r="J22" s="118">
        <v>6</v>
      </c>
      <c r="K22" s="114">
        <f>I22*J22</f>
        <v>6</v>
      </c>
      <c r="L22" s="3"/>
      <c r="M22" s="3"/>
      <c r="N22" s="115"/>
      <c r="O22" s="115"/>
      <c r="P22" s="115"/>
      <c r="Q22" s="117">
        <f>(IF(L22="P",100%,
    IF(M22="P",75%,
    IF(N22="P",50%,
    IF(O22="P",25%,
    IF(P22="P",0%))))))*K22</f>
        <v>0</v>
      </c>
      <c r="R22" s="100">
        <f>IF(COUNTA(L22:P22)=5,0,K22)</f>
        <v>6</v>
      </c>
      <c r="S22" s="673"/>
      <c r="T22" s="674"/>
      <c r="U22" s="667"/>
      <c r="V22" s="668"/>
      <c r="W22" s="669"/>
      <c r="X22" s="264"/>
      <c r="Y22" s="265"/>
      <c r="Z22" s="262"/>
      <c r="AC22" s="266">
        <f t="shared" si="3"/>
        <v>0</v>
      </c>
      <c r="AD22" s="266">
        <f t="shared" si="4"/>
        <v>0</v>
      </c>
    </row>
    <row r="23" spans="1:30" ht="60" customHeight="1" x14ac:dyDescent="0.25">
      <c r="B23" s="123">
        <v>2</v>
      </c>
      <c r="C23" s="691" t="s">
        <v>276</v>
      </c>
      <c r="D23" s="691"/>
      <c r="E23" s="691"/>
      <c r="F23" s="691"/>
      <c r="G23" s="691"/>
      <c r="H23" s="691"/>
      <c r="I23" s="113">
        <v>2</v>
      </c>
      <c r="J23" s="118">
        <v>5</v>
      </c>
      <c r="K23" s="114">
        <f>I23*J23</f>
        <v>10</v>
      </c>
      <c r="L23" s="3"/>
      <c r="M23" s="3"/>
      <c r="N23" s="115"/>
      <c r="O23" s="115"/>
      <c r="P23" s="115"/>
      <c r="Q23" s="117">
        <f>(IF(L23="P",100%,
    IF(M23="P",75%,
    IF(N23="P",50%,
    IF(O23="P",25%,
    IF(P23="P",0%))))))*K23</f>
        <v>0</v>
      </c>
      <c r="R23" s="100">
        <f t="shared" ref="R23:R25" si="6">IF(COUNTA(L23:P23)=5,0,K23)</f>
        <v>10</v>
      </c>
      <c r="S23" s="673"/>
      <c r="T23" s="674"/>
      <c r="U23" s="667"/>
      <c r="V23" s="668"/>
      <c r="W23" s="669"/>
      <c r="X23" s="264"/>
      <c r="Y23" s="265"/>
      <c r="Z23" s="262"/>
      <c r="AC23" s="266">
        <f t="shared" si="3"/>
        <v>0</v>
      </c>
      <c r="AD23" s="266">
        <f t="shared" si="4"/>
        <v>0</v>
      </c>
    </row>
    <row r="24" spans="1:30" ht="60" customHeight="1" x14ac:dyDescent="0.25">
      <c r="B24" s="123">
        <v>3</v>
      </c>
      <c r="C24" s="676" t="s">
        <v>277</v>
      </c>
      <c r="D24" s="677"/>
      <c r="E24" s="677"/>
      <c r="F24" s="677"/>
      <c r="G24" s="677"/>
      <c r="H24" s="677"/>
      <c r="I24" s="113">
        <v>2</v>
      </c>
      <c r="J24" s="118">
        <v>5</v>
      </c>
      <c r="K24" s="114">
        <f>I24*J24</f>
        <v>10</v>
      </c>
      <c r="L24" s="3"/>
      <c r="M24" s="3"/>
      <c r="N24" s="115"/>
      <c r="O24" s="115"/>
      <c r="P24" s="115"/>
      <c r="Q24" s="117">
        <f>(IF(L24="P",100%,
    IF(M24="P",75%,
    IF(N24="P",50%,
    IF(O24="P",25%,
    IF(P24="P",0%))))))*K24</f>
        <v>0</v>
      </c>
      <c r="R24" s="100">
        <f t="shared" si="6"/>
        <v>10</v>
      </c>
      <c r="S24" s="673"/>
      <c r="T24" s="674"/>
      <c r="U24" s="667"/>
      <c r="V24" s="668"/>
      <c r="W24" s="669"/>
      <c r="X24" s="264"/>
      <c r="Y24" s="265"/>
      <c r="Z24" s="262"/>
      <c r="AC24" s="266">
        <f t="shared" si="3"/>
        <v>0</v>
      </c>
      <c r="AD24" s="266">
        <f t="shared" si="4"/>
        <v>0</v>
      </c>
    </row>
    <row r="25" spans="1:30" ht="60" customHeight="1" x14ac:dyDescent="0.25">
      <c r="B25" s="123">
        <v>4</v>
      </c>
      <c r="C25" s="691" t="s">
        <v>278</v>
      </c>
      <c r="D25" s="691"/>
      <c r="E25" s="691"/>
      <c r="F25" s="691"/>
      <c r="G25" s="691"/>
      <c r="H25" s="691"/>
      <c r="I25" s="113">
        <v>2</v>
      </c>
      <c r="J25" s="118">
        <v>5</v>
      </c>
      <c r="K25" s="114">
        <f>I25*J25</f>
        <v>10</v>
      </c>
      <c r="L25" s="115"/>
      <c r="M25" s="3"/>
      <c r="N25" s="115"/>
      <c r="O25" s="115"/>
      <c r="P25" s="115"/>
      <c r="Q25" s="117">
        <f>(IF(L25="P",100%,
    IF(M25="P",75%,
    IF(N25="P",50%,
    IF(O25="P",25%,
    IF(P25="P",0%))))))*K25</f>
        <v>0</v>
      </c>
      <c r="R25" s="100">
        <f t="shared" si="6"/>
        <v>10</v>
      </c>
      <c r="S25" s="673"/>
      <c r="T25" s="674"/>
      <c r="U25" s="667"/>
      <c r="V25" s="668"/>
      <c r="W25" s="669"/>
      <c r="X25" s="264"/>
      <c r="Y25" s="265"/>
      <c r="Z25" s="262"/>
      <c r="AC25" s="266">
        <f t="shared" si="3"/>
        <v>0</v>
      </c>
      <c r="AD25" s="266">
        <f t="shared" si="4"/>
        <v>0</v>
      </c>
    </row>
    <row r="26" spans="1:30" ht="48" customHeight="1" x14ac:dyDescent="0.25">
      <c r="A26" s="103" t="s">
        <v>246</v>
      </c>
      <c r="B26" s="705" t="s">
        <v>31</v>
      </c>
      <c r="C26" s="705"/>
      <c r="D26" s="705"/>
      <c r="E26" s="705"/>
      <c r="F26" s="705"/>
      <c r="G26" s="705"/>
      <c r="H26" s="705"/>
      <c r="I26" s="706" t="s">
        <v>236</v>
      </c>
      <c r="J26" s="706"/>
      <c r="K26" s="124">
        <f>IF(SUM(R22:R25)=0,SUM(K22:K25),R26)</f>
        <v>36</v>
      </c>
      <c r="L26" s="707" t="s">
        <v>234</v>
      </c>
      <c r="M26" s="708"/>
      <c r="N26" s="708"/>
      <c r="O26" s="708"/>
      <c r="P26" s="709"/>
      <c r="Q26" s="292">
        <f>SUM(Q22:Q25)</f>
        <v>0</v>
      </c>
      <c r="R26" s="80">
        <f>SUM(R22:R25)</f>
        <v>36</v>
      </c>
      <c r="S26" s="710" t="s">
        <v>237</v>
      </c>
      <c r="T26" s="711"/>
      <c r="U26" s="711"/>
      <c r="V26" s="711"/>
      <c r="W26" s="712"/>
      <c r="X26" s="713">
        <f>IF(ISERROR(Q26/R26),"0",Q26/R26)</f>
        <v>0</v>
      </c>
      <c r="Y26" s="714"/>
      <c r="Z26" s="715"/>
      <c r="AC26" s="266"/>
      <c r="AD26" s="266"/>
    </row>
    <row r="27" spans="1:30" s="104" customFormat="1" ht="24.75" customHeight="1" x14ac:dyDescent="0.25">
      <c r="A27" s="104" t="s">
        <v>247</v>
      </c>
      <c r="B27" s="174" t="s">
        <v>32</v>
      </c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97"/>
      <c r="S27" s="175"/>
      <c r="T27" s="175"/>
      <c r="U27" s="175"/>
      <c r="V27" s="175"/>
      <c r="W27" s="175"/>
      <c r="X27" s="275"/>
      <c r="Y27" s="275"/>
      <c r="Z27" s="228"/>
      <c r="AA27" s="157"/>
      <c r="AC27" s="266"/>
      <c r="AD27" s="266"/>
    </row>
    <row r="28" spans="1:30" ht="60" customHeight="1" x14ac:dyDescent="0.25">
      <c r="B28" s="125">
        <v>1</v>
      </c>
      <c r="C28" s="676" t="s">
        <v>280</v>
      </c>
      <c r="D28" s="676"/>
      <c r="E28" s="676"/>
      <c r="F28" s="676"/>
      <c r="G28" s="676"/>
      <c r="H28" s="676"/>
      <c r="I28" s="113">
        <v>2</v>
      </c>
      <c r="J28" s="125">
        <v>7</v>
      </c>
      <c r="K28" s="114">
        <f>I28*J28</f>
        <v>14</v>
      </c>
      <c r="L28" s="248"/>
      <c r="M28" s="248"/>
      <c r="N28" s="248"/>
      <c r="O28" s="248"/>
      <c r="P28" s="248"/>
      <c r="Q28" s="117">
        <f>(IF(L28="P",100%,
    IF(M28="P",75%,
    IF(N28="P",50%,
    IF(O28="P",25%,
    IF(P28="P",0%))))))*K28</f>
        <v>0</v>
      </c>
      <c r="R28" s="100">
        <f>IF(COUNTA(L28:P28)=5,0,K28)</f>
        <v>14</v>
      </c>
      <c r="S28" s="338"/>
      <c r="T28" s="340"/>
      <c r="U28" s="667"/>
      <c r="V28" s="668"/>
      <c r="W28" s="669"/>
      <c r="X28" s="264"/>
      <c r="Y28" s="265"/>
      <c r="Z28" s="262"/>
      <c r="AC28" s="266">
        <f t="shared" si="3"/>
        <v>0</v>
      </c>
      <c r="AD28" s="266">
        <f t="shared" si="4"/>
        <v>0</v>
      </c>
    </row>
    <row r="29" spans="1:30" ht="60" customHeight="1" x14ac:dyDescent="0.25">
      <c r="B29" s="125">
        <v>2</v>
      </c>
      <c r="C29" s="678" t="s">
        <v>281</v>
      </c>
      <c r="D29" s="678"/>
      <c r="E29" s="678"/>
      <c r="F29" s="678"/>
      <c r="G29" s="678"/>
      <c r="H29" s="678"/>
      <c r="I29" s="113">
        <v>2</v>
      </c>
      <c r="J29" s="125">
        <v>7</v>
      </c>
      <c r="K29" s="114">
        <f>I29*J29</f>
        <v>14</v>
      </c>
      <c r="L29" s="248"/>
      <c r="M29" s="248"/>
      <c r="N29" s="248"/>
      <c r="O29" s="248"/>
      <c r="P29" s="248"/>
      <c r="Q29" s="117">
        <f>(IF(L29="P",100%,
    IF(M29="P",75%,
    IF(N29="P",50%,
    IF(O29="P",25%,
    IF(P29="P",0%))))))*K29</f>
        <v>0</v>
      </c>
      <c r="R29" s="100">
        <f>IF(COUNTA(L29:P29)=5,0,K29)</f>
        <v>14</v>
      </c>
      <c r="S29" s="338"/>
      <c r="T29" s="340"/>
      <c r="U29" s="667"/>
      <c r="V29" s="668"/>
      <c r="W29" s="669"/>
      <c r="X29" s="264"/>
      <c r="Y29" s="265"/>
      <c r="Z29" s="262"/>
      <c r="AC29" s="266">
        <f t="shared" si="3"/>
        <v>0</v>
      </c>
      <c r="AD29" s="266">
        <f t="shared" si="4"/>
        <v>0</v>
      </c>
    </row>
    <row r="30" spans="1:30" ht="60" customHeight="1" x14ac:dyDescent="0.25">
      <c r="B30" s="125">
        <v>3</v>
      </c>
      <c r="C30" s="678" t="s">
        <v>282</v>
      </c>
      <c r="D30" s="678"/>
      <c r="E30" s="678"/>
      <c r="F30" s="678"/>
      <c r="G30" s="678"/>
      <c r="H30" s="678"/>
      <c r="I30" s="113">
        <v>2</v>
      </c>
      <c r="J30" s="125">
        <v>7</v>
      </c>
      <c r="K30" s="114">
        <f t="shared" ref="K30" si="7">I30*J30</f>
        <v>14</v>
      </c>
      <c r="L30" s="248"/>
      <c r="M30" s="248"/>
      <c r="N30" s="248"/>
      <c r="O30" s="248"/>
      <c r="P30" s="248"/>
      <c r="Q30" s="117">
        <f>(IF(L30="P",100%,
    IF(M30="P",75%,
    IF(N30="P",50%,
    IF(O30="P",25%,
    IF(P30="P",0%))))))*K30</f>
        <v>0</v>
      </c>
      <c r="R30" s="100">
        <f t="shared" ref="R30" si="8">IF(COUNTA(L30:P30)=5,0,K30)</f>
        <v>14</v>
      </c>
      <c r="S30" s="338"/>
      <c r="T30" s="340"/>
      <c r="U30" s="667"/>
      <c r="V30" s="668"/>
      <c r="W30" s="669"/>
      <c r="X30" s="264"/>
      <c r="Y30" s="265"/>
      <c r="Z30" s="262"/>
      <c r="AC30" s="266">
        <f t="shared" si="3"/>
        <v>0</v>
      </c>
      <c r="AD30" s="266">
        <f t="shared" si="4"/>
        <v>0</v>
      </c>
    </row>
    <row r="31" spans="1:30" ht="48" customHeight="1" x14ac:dyDescent="0.25">
      <c r="A31" s="103" t="s">
        <v>247</v>
      </c>
      <c r="B31" s="720" t="s">
        <v>36</v>
      </c>
      <c r="C31" s="721"/>
      <c r="D31" s="721"/>
      <c r="E31" s="721"/>
      <c r="F31" s="721"/>
      <c r="G31" s="721"/>
      <c r="H31" s="722"/>
      <c r="I31" s="723" t="s">
        <v>236</v>
      </c>
      <c r="J31" s="723"/>
      <c r="K31" s="126">
        <f>IF(SUM(R28:R30)=0,SUM(K28:K30),R31)</f>
        <v>42</v>
      </c>
      <c r="L31" s="724" t="s">
        <v>234</v>
      </c>
      <c r="M31" s="725"/>
      <c r="N31" s="725"/>
      <c r="O31" s="725"/>
      <c r="P31" s="726"/>
      <c r="Q31" s="291">
        <f>SUM(Q28:Q30)</f>
        <v>0</v>
      </c>
      <c r="R31" s="65">
        <f>SUM(R28:R30)</f>
        <v>42</v>
      </c>
      <c r="S31" s="727" t="s">
        <v>237</v>
      </c>
      <c r="T31" s="728"/>
      <c r="U31" s="728"/>
      <c r="V31" s="728"/>
      <c r="W31" s="729"/>
      <c r="X31" s="730">
        <f>IF(ISERROR(Q31/R31),"0",Q31/R31)</f>
        <v>0</v>
      </c>
      <c r="Y31" s="731"/>
      <c r="Z31" s="732"/>
      <c r="AC31" s="266"/>
      <c r="AD31" s="266"/>
    </row>
    <row r="32" spans="1:30" ht="25.5" customHeight="1" x14ac:dyDescent="0.25">
      <c r="A32" s="103" t="s">
        <v>248</v>
      </c>
      <c r="B32" s="176" t="s">
        <v>37</v>
      </c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98"/>
      <c r="S32" s="177"/>
      <c r="T32" s="177"/>
      <c r="U32" s="177"/>
      <c r="V32" s="177"/>
      <c r="W32" s="177"/>
      <c r="X32" s="276"/>
      <c r="Y32" s="276"/>
      <c r="Z32" s="229"/>
      <c r="AC32" s="266"/>
      <c r="AD32" s="266"/>
    </row>
    <row r="33" spans="1:30" ht="201" customHeight="1" x14ac:dyDescent="0.25">
      <c r="B33" s="221">
        <v>1</v>
      </c>
      <c r="C33" s="679" t="s">
        <v>367</v>
      </c>
      <c r="D33" s="719"/>
      <c r="E33" s="719"/>
      <c r="F33" s="719"/>
      <c r="G33" s="719"/>
      <c r="H33" s="680"/>
      <c r="I33" s="113">
        <v>2</v>
      </c>
      <c r="J33" s="118">
        <v>8</v>
      </c>
      <c r="K33" s="114">
        <f t="shared" ref="K33:K35" si="9">I33*J33</f>
        <v>16</v>
      </c>
      <c r="L33" s="248"/>
      <c r="M33" s="248"/>
      <c r="N33" s="248"/>
      <c r="O33" s="248"/>
      <c r="P33" s="248"/>
      <c r="Q33" s="117">
        <f t="shared" ref="Q33:Q35" si="10">(IF(L33="P",100%,
    IF(M33="P",75%,
    IF(N33="P",50%,
    IF(O33="P",25%,
    IF(P33="P",0%))))))*K33</f>
        <v>0</v>
      </c>
      <c r="R33" s="100">
        <f t="shared" ref="R33:R35" si="11">IF(COUNTA(L33:P33)=5,0,K33)</f>
        <v>16</v>
      </c>
      <c r="S33" s="338"/>
      <c r="T33" s="340"/>
      <c r="U33" s="667"/>
      <c r="V33" s="668"/>
      <c r="W33" s="669"/>
      <c r="X33" s="264"/>
      <c r="Y33" s="265"/>
      <c r="Z33" s="262"/>
      <c r="AC33" s="266">
        <f t="shared" si="3"/>
        <v>0</v>
      </c>
      <c r="AD33" s="266">
        <f t="shared" si="4"/>
        <v>0</v>
      </c>
    </row>
    <row r="34" spans="1:30" ht="75" customHeight="1" x14ac:dyDescent="0.25">
      <c r="B34" s="221">
        <v>2</v>
      </c>
      <c r="C34" s="679" t="s">
        <v>361</v>
      </c>
      <c r="D34" s="719"/>
      <c r="E34" s="719"/>
      <c r="F34" s="719"/>
      <c r="G34" s="719"/>
      <c r="H34" s="680"/>
      <c r="I34" s="113">
        <v>2</v>
      </c>
      <c r="J34" s="118">
        <v>8</v>
      </c>
      <c r="K34" s="114">
        <f t="shared" si="9"/>
        <v>16</v>
      </c>
      <c r="L34" s="248"/>
      <c r="M34" s="248"/>
      <c r="N34" s="248"/>
      <c r="O34" s="248"/>
      <c r="P34" s="248"/>
      <c r="Q34" s="117">
        <f t="shared" si="10"/>
        <v>0</v>
      </c>
      <c r="R34" s="100">
        <f t="shared" si="11"/>
        <v>16</v>
      </c>
      <c r="S34" s="338"/>
      <c r="T34" s="340"/>
      <c r="U34" s="667"/>
      <c r="V34" s="668"/>
      <c r="W34" s="669"/>
      <c r="X34" s="264"/>
      <c r="Y34" s="265"/>
      <c r="Z34" s="262"/>
      <c r="AC34" s="266">
        <f t="shared" si="3"/>
        <v>0</v>
      </c>
      <c r="AD34" s="266">
        <f t="shared" si="4"/>
        <v>0</v>
      </c>
    </row>
    <row r="35" spans="1:30" ht="60" customHeight="1" x14ac:dyDescent="0.25">
      <c r="B35" s="125">
        <v>3</v>
      </c>
      <c r="C35" s="679" t="s">
        <v>362</v>
      </c>
      <c r="D35" s="719"/>
      <c r="E35" s="719"/>
      <c r="F35" s="719"/>
      <c r="G35" s="719"/>
      <c r="H35" s="680"/>
      <c r="I35" s="113">
        <v>2</v>
      </c>
      <c r="J35" s="118">
        <v>8</v>
      </c>
      <c r="K35" s="114">
        <f t="shared" si="9"/>
        <v>16</v>
      </c>
      <c r="L35" s="248"/>
      <c r="M35" s="248"/>
      <c r="N35" s="248"/>
      <c r="O35" s="248"/>
      <c r="P35" s="248"/>
      <c r="Q35" s="117">
        <f t="shared" si="10"/>
        <v>0</v>
      </c>
      <c r="R35" s="100">
        <f t="shared" si="11"/>
        <v>16</v>
      </c>
      <c r="S35" s="338"/>
      <c r="T35" s="340"/>
      <c r="U35" s="667"/>
      <c r="V35" s="668"/>
      <c r="W35" s="669"/>
      <c r="X35" s="264"/>
      <c r="Y35" s="265"/>
      <c r="Z35" s="262"/>
      <c r="AC35" s="266">
        <f t="shared" si="3"/>
        <v>0</v>
      </c>
      <c r="AD35" s="266">
        <f t="shared" si="4"/>
        <v>0</v>
      </c>
    </row>
    <row r="36" spans="1:30" ht="48" customHeight="1" x14ac:dyDescent="0.25">
      <c r="A36" s="103" t="s">
        <v>248</v>
      </c>
      <c r="B36" s="733" t="s">
        <v>44</v>
      </c>
      <c r="C36" s="734"/>
      <c r="D36" s="734"/>
      <c r="E36" s="734"/>
      <c r="F36" s="734"/>
      <c r="G36" s="734"/>
      <c r="H36" s="735"/>
      <c r="I36" s="736" t="s">
        <v>236</v>
      </c>
      <c r="J36" s="736"/>
      <c r="K36" s="213">
        <f>IF(SUM(R33:R35)=0,SUM(K33:K35),R36)</f>
        <v>48</v>
      </c>
      <c r="L36" s="737" t="s">
        <v>234</v>
      </c>
      <c r="M36" s="738"/>
      <c r="N36" s="738"/>
      <c r="O36" s="738"/>
      <c r="P36" s="739"/>
      <c r="Q36" s="129">
        <f>SUM(Q33:Q35)</f>
        <v>0</v>
      </c>
      <c r="R36" s="220">
        <f>SUM(R33:R35)</f>
        <v>48</v>
      </c>
      <c r="S36" s="740" t="s">
        <v>237</v>
      </c>
      <c r="T36" s="741"/>
      <c r="U36" s="741"/>
      <c r="V36" s="741"/>
      <c r="W36" s="742"/>
      <c r="X36" s="716">
        <f>IF(ISERROR(Q36/R36),"0",Q36/R36)</f>
        <v>0</v>
      </c>
      <c r="Y36" s="717"/>
      <c r="Z36" s="718"/>
      <c r="AC36" s="266"/>
      <c r="AD36" s="266"/>
    </row>
    <row r="37" spans="1:30" s="130" customFormat="1" ht="24" customHeight="1" x14ac:dyDescent="0.25">
      <c r="A37" s="130" t="s">
        <v>249</v>
      </c>
      <c r="B37" s="178" t="s">
        <v>45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99"/>
      <c r="S37" s="179"/>
      <c r="T37" s="179"/>
      <c r="U37" s="179"/>
      <c r="V37" s="179"/>
      <c r="W37" s="179"/>
      <c r="X37" s="272"/>
      <c r="Y37" s="272"/>
      <c r="Z37" s="230"/>
      <c r="AA37" s="253"/>
      <c r="AC37" s="266"/>
      <c r="AD37" s="266"/>
    </row>
    <row r="38" spans="1:30" ht="60" customHeight="1" x14ac:dyDescent="0.25">
      <c r="B38" s="127">
        <v>1</v>
      </c>
      <c r="C38" s="679" t="s">
        <v>265</v>
      </c>
      <c r="D38" s="719"/>
      <c r="E38" s="719"/>
      <c r="F38" s="719"/>
      <c r="G38" s="719"/>
      <c r="H38" s="680"/>
      <c r="I38" s="113">
        <v>1</v>
      </c>
      <c r="J38" s="118">
        <v>6</v>
      </c>
      <c r="K38" s="114">
        <f t="shared" ref="K38:K44" si="12">I38*J38</f>
        <v>6</v>
      </c>
      <c r="L38" s="248"/>
      <c r="M38" s="248"/>
      <c r="N38" s="248"/>
      <c r="O38" s="248"/>
      <c r="P38" s="248"/>
      <c r="Q38" s="117">
        <f t="shared" ref="Q38:Q44" si="13">(IF(L38="P",100%,
    IF(M38="P",75%,
    IF(N38="P",50%,
    IF(O38="P",25%,
    IF(P38="P",0%))))))*K38</f>
        <v>0</v>
      </c>
      <c r="R38" s="100">
        <f t="shared" ref="R38:R44" si="14">IF(COUNTA(L38:P38)=5,0,K38)</f>
        <v>6</v>
      </c>
      <c r="S38" s="338"/>
      <c r="T38" s="340"/>
      <c r="U38" s="667"/>
      <c r="V38" s="668"/>
      <c r="W38" s="669"/>
      <c r="X38" s="264"/>
      <c r="Y38" s="265"/>
      <c r="Z38" s="262"/>
      <c r="AC38" s="266">
        <f t="shared" si="3"/>
        <v>0</v>
      </c>
      <c r="AD38" s="266">
        <f t="shared" si="4"/>
        <v>0</v>
      </c>
    </row>
    <row r="39" spans="1:30" s="130" customFormat="1" ht="60" customHeight="1" x14ac:dyDescent="0.25">
      <c r="B39" s="118">
        <v>2</v>
      </c>
      <c r="C39" s="684" t="s">
        <v>283</v>
      </c>
      <c r="D39" s="688"/>
      <c r="E39" s="688"/>
      <c r="F39" s="688"/>
      <c r="G39" s="688"/>
      <c r="H39" s="689"/>
      <c r="I39" s="113">
        <v>1</v>
      </c>
      <c r="J39" s="118">
        <v>6</v>
      </c>
      <c r="K39" s="114">
        <f t="shared" si="12"/>
        <v>6</v>
      </c>
      <c r="L39" s="248"/>
      <c r="M39" s="248"/>
      <c r="N39" s="248"/>
      <c r="O39" s="248"/>
      <c r="P39" s="248"/>
      <c r="Q39" s="117">
        <f t="shared" si="13"/>
        <v>0</v>
      </c>
      <c r="R39" s="100">
        <f t="shared" si="14"/>
        <v>6</v>
      </c>
      <c r="S39" s="338"/>
      <c r="T39" s="340"/>
      <c r="U39" s="667"/>
      <c r="V39" s="668"/>
      <c r="W39" s="669"/>
      <c r="X39" s="264"/>
      <c r="Y39" s="265"/>
      <c r="Z39" s="262"/>
      <c r="AA39" s="253"/>
      <c r="AC39" s="266">
        <f t="shared" si="3"/>
        <v>0</v>
      </c>
      <c r="AD39" s="266">
        <f t="shared" si="4"/>
        <v>0</v>
      </c>
    </row>
    <row r="40" spans="1:30" s="128" customFormat="1" ht="60" customHeight="1" x14ac:dyDescent="0.25">
      <c r="B40" s="221">
        <v>3</v>
      </c>
      <c r="C40" s="684" t="s">
        <v>284</v>
      </c>
      <c r="D40" s="688"/>
      <c r="E40" s="688"/>
      <c r="F40" s="688"/>
      <c r="G40" s="688"/>
      <c r="H40" s="689"/>
      <c r="I40" s="222">
        <v>2</v>
      </c>
      <c r="J40" s="125">
        <v>6</v>
      </c>
      <c r="K40" s="114">
        <f t="shared" si="12"/>
        <v>12</v>
      </c>
      <c r="L40" s="248"/>
      <c r="M40" s="248"/>
      <c r="N40" s="248"/>
      <c r="O40" s="248"/>
      <c r="P40" s="248"/>
      <c r="Q40" s="117">
        <f t="shared" si="13"/>
        <v>0</v>
      </c>
      <c r="R40" s="100">
        <f t="shared" si="14"/>
        <v>12</v>
      </c>
      <c r="S40" s="338"/>
      <c r="T40" s="340"/>
      <c r="U40" s="667"/>
      <c r="V40" s="668"/>
      <c r="W40" s="669"/>
      <c r="X40" s="264"/>
      <c r="Y40" s="265"/>
      <c r="Z40" s="262"/>
      <c r="AA40" s="252"/>
      <c r="AC40" s="266">
        <f t="shared" si="3"/>
        <v>0</v>
      </c>
      <c r="AD40" s="266">
        <f t="shared" si="4"/>
        <v>0</v>
      </c>
    </row>
    <row r="41" spans="1:30" ht="60" customHeight="1" x14ac:dyDescent="0.25">
      <c r="B41" s="118">
        <v>4</v>
      </c>
      <c r="C41" s="679" t="s">
        <v>285</v>
      </c>
      <c r="D41" s="719"/>
      <c r="E41" s="719"/>
      <c r="F41" s="719"/>
      <c r="G41" s="719"/>
      <c r="H41" s="680"/>
      <c r="I41" s="113">
        <v>2</v>
      </c>
      <c r="J41" s="118">
        <v>6</v>
      </c>
      <c r="K41" s="114">
        <f t="shared" si="12"/>
        <v>12</v>
      </c>
      <c r="L41" s="248"/>
      <c r="M41" s="248"/>
      <c r="N41" s="248"/>
      <c r="O41" s="248"/>
      <c r="P41" s="248"/>
      <c r="Q41" s="117">
        <f t="shared" si="13"/>
        <v>0</v>
      </c>
      <c r="R41" s="100">
        <f t="shared" si="14"/>
        <v>12</v>
      </c>
      <c r="S41" s="338"/>
      <c r="T41" s="340"/>
      <c r="U41" s="667"/>
      <c r="V41" s="668"/>
      <c r="W41" s="669"/>
      <c r="X41" s="264"/>
      <c r="Y41" s="265"/>
      <c r="Z41" s="262"/>
      <c r="AC41" s="266">
        <f t="shared" si="3"/>
        <v>0</v>
      </c>
      <c r="AD41" s="266">
        <f t="shared" si="4"/>
        <v>0</v>
      </c>
    </row>
    <row r="42" spans="1:30" s="104" customFormat="1" ht="60" customHeight="1" x14ac:dyDescent="0.25">
      <c r="B42" s="118">
        <v>5</v>
      </c>
      <c r="C42" s="679" t="s">
        <v>286</v>
      </c>
      <c r="D42" s="719"/>
      <c r="E42" s="719"/>
      <c r="F42" s="719"/>
      <c r="G42" s="719"/>
      <c r="H42" s="680"/>
      <c r="I42" s="113">
        <v>1</v>
      </c>
      <c r="J42" s="118">
        <v>6</v>
      </c>
      <c r="K42" s="114">
        <f t="shared" si="12"/>
        <v>6</v>
      </c>
      <c r="L42" s="248"/>
      <c r="M42" s="248"/>
      <c r="N42" s="248"/>
      <c r="O42" s="248"/>
      <c r="P42" s="248"/>
      <c r="Q42" s="117">
        <f t="shared" si="13"/>
        <v>0</v>
      </c>
      <c r="R42" s="100">
        <f t="shared" si="14"/>
        <v>6</v>
      </c>
      <c r="S42" s="338"/>
      <c r="T42" s="340"/>
      <c r="U42" s="667"/>
      <c r="V42" s="668"/>
      <c r="W42" s="669"/>
      <c r="X42" s="264"/>
      <c r="Y42" s="265"/>
      <c r="Z42" s="262"/>
      <c r="AA42" s="157"/>
      <c r="AC42" s="266">
        <f t="shared" si="3"/>
        <v>0</v>
      </c>
      <c r="AD42" s="266">
        <f t="shared" si="4"/>
        <v>0</v>
      </c>
    </row>
    <row r="43" spans="1:30" ht="60" customHeight="1" x14ac:dyDescent="0.25">
      <c r="B43" s="127">
        <v>6</v>
      </c>
      <c r="C43" s="679" t="s">
        <v>287</v>
      </c>
      <c r="D43" s="719"/>
      <c r="E43" s="719"/>
      <c r="F43" s="719"/>
      <c r="G43" s="719"/>
      <c r="H43" s="680"/>
      <c r="I43" s="118">
        <v>2</v>
      </c>
      <c r="J43" s="118">
        <v>6</v>
      </c>
      <c r="K43" s="114">
        <f t="shared" si="12"/>
        <v>12</v>
      </c>
      <c r="L43" s="248"/>
      <c r="M43" s="248"/>
      <c r="N43" s="248"/>
      <c r="O43" s="248"/>
      <c r="P43" s="248"/>
      <c r="Q43" s="117">
        <f t="shared" si="13"/>
        <v>0</v>
      </c>
      <c r="R43" s="100">
        <f t="shared" si="14"/>
        <v>12</v>
      </c>
      <c r="S43" s="338"/>
      <c r="T43" s="340"/>
      <c r="U43" s="667"/>
      <c r="V43" s="668"/>
      <c r="W43" s="669"/>
      <c r="X43" s="264"/>
      <c r="Y43" s="265"/>
      <c r="Z43" s="262"/>
      <c r="AC43" s="266">
        <f t="shared" si="3"/>
        <v>0</v>
      </c>
      <c r="AD43" s="266">
        <f t="shared" si="4"/>
        <v>0</v>
      </c>
    </row>
    <row r="44" spans="1:30" ht="60" customHeight="1" x14ac:dyDescent="0.25">
      <c r="B44" s="118">
        <v>7</v>
      </c>
      <c r="C44" s="684" t="s">
        <v>288</v>
      </c>
      <c r="D44" s="688"/>
      <c r="E44" s="688"/>
      <c r="F44" s="688"/>
      <c r="G44" s="688"/>
      <c r="H44" s="689"/>
      <c r="I44" s="118">
        <v>1</v>
      </c>
      <c r="J44" s="118">
        <v>6</v>
      </c>
      <c r="K44" s="114">
        <f t="shared" si="12"/>
        <v>6</v>
      </c>
      <c r="L44" s="248"/>
      <c r="M44" s="248"/>
      <c r="N44" s="248"/>
      <c r="O44" s="248"/>
      <c r="P44" s="248"/>
      <c r="Q44" s="117">
        <f t="shared" si="13"/>
        <v>0</v>
      </c>
      <c r="R44" s="100">
        <f t="shared" si="14"/>
        <v>6</v>
      </c>
      <c r="S44" s="338"/>
      <c r="T44" s="340"/>
      <c r="U44" s="667"/>
      <c r="V44" s="668"/>
      <c r="W44" s="669"/>
      <c r="X44" s="264"/>
      <c r="Y44" s="265"/>
      <c r="Z44" s="262"/>
      <c r="AC44" s="266">
        <f t="shared" si="3"/>
        <v>0</v>
      </c>
      <c r="AD44" s="266">
        <f t="shared" si="4"/>
        <v>0</v>
      </c>
    </row>
    <row r="45" spans="1:30" ht="48" customHeight="1" x14ac:dyDescent="0.25">
      <c r="A45" s="103" t="s">
        <v>249</v>
      </c>
      <c r="B45" s="743" t="s">
        <v>55</v>
      </c>
      <c r="C45" s="744"/>
      <c r="D45" s="744"/>
      <c r="E45" s="744"/>
      <c r="F45" s="744"/>
      <c r="G45" s="744"/>
      <c r="H45" s="745"/>
      <c r="I45" s="746" t="s">
        <v>236</v>
      </c>
      <c r="J45" s="746"/>
      <c r="K45" s="214">
        <f>IF(SUM(R38:R44)=0,SUM(K38:K44),R45)</f>
        <v>60</v>
      </c>
      <c r="L45" s="747" t="s">
        <v>234</v>
      </c>
      <c r="M45" s="748"/>
      <c r="N45" s="748"/>
      <c r="O45" s="748"/>
      <c r="P45" s="749"/>
      <c r="Q45" s="131">
        <f>SUM(Q38:Q44)</f>
        <v>0</v>
      </c>
      <c r="R45" s="219">
        <f>SUM(R38:R44)</f>
        <v>60</v>
      </c>
      <c r="S45" s="750" t="s">
        <v>237</v>
      </c>
      <c r="T45" s="751"/>
      <c r="U45" s="751"/>
      <c r="V45" s="751"/>
      <c r="W45" s="752"/>
      <c r="X45" s="753">
        <f>IF(ISERROR(Q45/R45),"0",Q45/R45)</f>
        <v>0</v>
      </c>
      <c r="Y45" s="754"/>
      <c r="Z45" s="755"/>
      <c r="AC45" s="266"/>
      <c r="AD45" s="266"/>
    </row>
    <row r="46" spans="1:30" ht="24.75" customHeight="1" x14ac:dyDescent="0.25">
      <c r="A46" s="103" t="s">
        <v>250</v>
      </c>
      <c r="B46" s="180" t="s">
        <v>289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200"/>
      <c r="S46" s="181"/>
      <c r="T46" s="181"/>
      <c r="U46" s="181"/>
      <c r="V46" s="181"/>
      <c r="W46" s="181"/>
      <c r="X46" s="271"/>
      <c r="Y46" s="271"/>
      <c r="Z46" s="231"/>
      <c r="AC46" s="266"/>
      <c r="AD46" s="266"/>
    </row>
    <row r="47" spans="1:30" ht="60" customHeight="1" x14ac:dyDescent="0.25">
      <c r="B47" s="118">
        <v>1</v>
      </c>
      <c r="C47" s="679" t="s">
        <v>290</v>
      </c>
      <c r="D47" s="719"/>
      <c r="E47" s="719"/>
      <c r="F47" s="719"/>
      <c r="G47" s="719"/>
      <c r="H47" s="680"/>
      <c r="I47" s="113">
        <v>1</v>
      </c>
      <c r="J47" s="118">
        <v>5</v>
      </c>
      <c r="K47" s="114">
        <f t="shared" ref="K47:K55" si="15">I47*J47</f>
        <v>5</v>
      </c>
      <c r="L47" s="248"/>
      <c r="M47" s="248"/>
      <c r="N47" s="248"/>
      <c r="O47" s="248"/>
      <c r="P47" s="248"/>
      <c r="Q47" s="117">
        <f t="shared" ref="Q47:Q55" si="16">(IF(L47="P",100%,
    IF(M47="P",75%,
    IF(N47="P",50%,
    IF(O47="P",25%,
    IF(P47="P",0%))))))*K47</f>
        <v>0</v>
      </c>
      <c r="R47" s="100">
        <f t="shared" ref="R47:R55" si="17">IF(COUNTA(L47:P47)=5,0,K47)</f>
        <v>5</v>
      </c>
      <c r="S47" s="338"/>
      <c r="T47" s="340"/>
      <c r="U47" s="667"/>
      <c r="V47" s="668"/>
      <c r="W47" s="669"/>
      <c r="X47" s="264"/>
      <c r="Y47" s="265"/>
      <c r="Z47" s="262"/>
      <c r="AC47" s="266">
        <f t="shared" si="3"/>
        <v>0</v>
      </c>
      <c r="AD47" s="266">
        <f t="shared" si="4"/>
        <v>0</v>
      </c>
    </row>
    <row r="48" spans="1:30" ht="60" customHeight="1" x14ac:dyDescent="0.25">
      <c r="B48" s="118">
        <v>2</v>
      </c>
      <c r="C48" s="684" t="s">
        <v>291</v>
      </c>
      <c r="D48" s="688"/>
      <c r="E48" s="688"/>
      <c r="F48" s="688"/>
      <c r="G48" s="688"/>
      <c r="H48" s="689"/>
      <c r="I48" s="113">
        <v>1</v>
      </c>
      <c r="J48" s="118">
        <v>5</v>
      </c>
      <c r="K48" s="114">
        <f t="shared" si="15"/>
        <v>5</v>
      </c>
      <c r="L48" s="248"/>
      <c r="M48" s="248"/>
      <c r="N48" s="248"/>
      <c r="O48" s="248"/>
      <c r="P48" s="248"/>
      <c r="Q48" s="117">
        <f t="shared" si="16"/>
        <v>0</v>
      </c>
      <c r="R48" s="100">
        <f t="shared" si="17"/>
        <v>5</v>
      </c>
      <c r="S48" s="756"/>
      <c r="T48" s="757"/>
      <c r="U48" s="667"/>
      <c r="V48" s="668"/>
      <c r="W48" s="669"/>
      <c r="X48" s="264"/>
      <c r="Y48" s="265"/>
      <c r="Z48" s="262"/>
      <c r="AC48" s="266">
        <f t="shared" si="3"/>
        <v>0</v>
      </c>
      <c r="AD48" s="266">
        <f t="shared" si="4"/>
        <v>0</v>
      </c>
    </row>
    <row r="49" spans="1:30" ht="60" customHeight="1" x14ac:dyDescent="0.25">
      <c r="B49" s="221">
        <v>3</v>
      </c>
      <c r="C49" s="684" t="s">
        <v>284</v>
      </c>
      <c r="D49" s="688"/>
      <c r="E49" s="688"/>
      <c r="F49" s="688"/>
      <c r="G49" s="688"/>
      <c r="H49" s="689"/>
      <c r="I49" s="222">
        <v>1</v>
      </c>
      <c r="J49" s="125">
        <v>5</v>
      </c>
      <c r="K49" s="114">
        <f t="shared" si="15"/>
        <v>5</v>
      </c>
      <c r="L49" s="248"/>
      <c r="M49" s="248"/>
      <c r="N49" s="248"/>
      <c r="O49" s="248"/>
      <c r="P49" s="248"/>
      <c r="Q49" s="117">
        <f t="shared" si="16"/>
        <v>0</v>
      </c>
      <c r="R49" s="100">
        <f t="shared" si="17"/>
        <v>5</v>
      </c>
      <c r="S49" s="338"/>
      <c r="T49" s="340"/>
      <c r="U49" s="667"/>
      <c r="V49" s="668"/>
      <c r="W49" s="669"/>
      <c r="X49" s="264"/>
      <c r="Y49" s="265"/>
      <c r="Z49" s="262"/>
      <c r="AC49" s="266">
        <f t="shared" si="3"/>
        <v>0</v>
      </c>
      <c r="AD49" s="266">
        <f t="shared" si="4"/>
        <v>0</v>
      </c>
    </row>
    <row r="50" spans="1:30" ht="60" customHeight="1" x14ac:dyDescent="0.25">
      <c r="B50" s="118">
        <v>3</v>
      </c>
      <c r="C50" s="679" t="s">
        <v>285</v>
      </c>
      <c r="D50" s="719"/>
      <c r="E50" s="719"/>
      <c r="F50" s="719"/>
      <c r="G50" s="719"/>
      <c r="H50" s="680"/>
      <c r="I50" s="113">
        <v>2</v>
      </c>
      <c r="J50" s="118">
        <v>7</v>
      </c>
      <c r="K50" s="114">
        <f t="shared" si="15"/>
        <v>14</v>
      </c>
      <c r="L50" s="248"/>
      <c r="M50" s="248"/>
      <c r="N50" s="248"/>
      <c r="O50" s="248"/>
      <c r="P50" s="248"/>
      <c r="Q50" s="117">
        <f t="shared" si="16"/>
        <v>0</v>
      </c>
      <c r="R50" s="100">
        <f t="shared" si="17"/>
        <v>14</v>
      </c>
      <c r="S50" s="338"/>
      <c r="T50" s="340"/>
      <c r="U50" s="667"/>
      <c r="V50" s="668"/>
      <c r="W50" s="669"/>
      <c r="X50" s="264"/>
      <c r="Y50" s="265"/>
      <c r="Z50" s="262"/>
      <c r="AC50" s="266">
        <f t="shared" si="3"/>
        <v>0</v>
      </c>
      <c r="AD50" s="266">
        <f t="shared" si="4"/>
        <v>0</v>
      </c>
    </row>
    <row r="51" spans="1:30" ht="60" customHeight="1" x14ac:dyDescent="0.25">
      <c r="B51" s="118">
        <v>4</v>
      </c>
      <c r="C51" s="679" t="s">
        <v>286</v>
      </c>
      <c r="D51" s="719"/>
      <c r="E51" s="719"/>
      <c r="F51" s="719"/>
      <c r="G51" s="719"/>
      <c r="H51" s="680"/>
      <c r="I51" s="113">
        <v>1</v>
      </c>
      <c r="J51" s="118">
        <v>5</v>
      </c>
      <c r="K51" s="114">
        <f t="shared" si="15"/>
        <v>5</v>
      </c>
      <c r="L51" s="248"/>
      <c r="M51" s="248"/>
      <c r="N51" s="248"/>
      <c r="O51" s="248"/>
      <c r="P51" s="248"/>
      <c r="Q51" s="117">
        <f t="shared" si="16"/>
        <v>0</v>
      </c>
      <c r="R51" s="100">
        <f t="shared" si="17"/>
        <v>5</v>
      </c>
      <c r="S51" s="338"/>
      <c r="T51" s="340"/>
      <c r="U51" s="667"/>
      <c r="V51" s="668"/>
      <c r="W51" s="669"/>
      <c r="X51" s="264"/>
      <c r="Y51" s="265"/>
      <c r="Z51" s="262"/>
      <c r="AC51" s="266">
        <f t="shared" si="3"/>
        <v>0</v>
      </c>
      <c r="AD51" s="266">
        <f t="shared" si="4"/>
        <v>0</v>
      </c>
    </row>
    <row r="52" spans="1:30" ht="60" customHeight="1" x14ac:dyDescent="0.25">
      <c r="B52" s="118">
        <v>5</v>
      </c>
      <c r="C52" s="679" t="s">
        <v>287</v>
      </c>
      <c r="D52" s="719"/>
      <c r="E52" s="719"/>
      <c r="F52" s="719"/>
      <c r="G52" s="719"/>
      <c r="H52" s="680"/>
      <c r="I52" s="113">
        <v>2</v>
      </c>
      <c r="J52" s="118">
        <v>7</v>
      </c>
      <c r="K52" s="114">
        <f t="shared" si="15"/>
        <v>14</v>
      </c>
      <c r="L52" s="248"/>
      <c r="M52" s="248"/>
      <c r="N52" s="248"/>
      <c r="O52" s="248"/>
      <c r="P52" s="248"/>
      <c r="Q52" s="117">
        <f t="shared" si="16"/>
        <v>0</v>
      </c>
      <c r="R52" s="100">
        <f t="shared" si="17"/>
        <v>14</v>
      </c>
      <c r="S52" s="338"/>
      <c r="T52" s="340"/>
      <c r="U52" s="667"/>
      <c r="V52" s="668"/>
      <c r="W52" s="669"/>
      <c r="X52" s="264"/>
      <c r="Y52" s="265"/>
      <c r="Z52" s="262"/>
      <c r="AC52" s="266">
        <f t="shared" si="3"/>
        <v>0</v>
      </c>
      <c r="AD52" s="266">
        <f t="shared" si="4"/>
        <v>0</v>
      </c>
    </row>
    <row r="53" spans="1:30" ht="60" customHeight="1" x14ac:dyDescent="0.25">
      <c r="B53" s="118">
        <v>6</v>
      </c>
      <c r="C53" s="684" t="s">
        <v>288</v>
      </c>
      <c r="D53" s="688"/>
      <c r="E53" s="688"/>
      <c r="F53" s="688"/>
      <c r="G53" s="688"/>
      <c r="H53" s="689"/>
      <c r="I53" s="113">
        <v>1</v>
      </c>
      <c r="J53" s="118">
        <v>5</v>
      </c>
      <c r="K53" s="114">
        <f t="shared" si="15"/>
        <v>5</v>
      </c>
      <c r="L53" s="248"/>
      <c r="M53" s="248"/>
      <c r="N53" s="248"/>
      <c r="O53" s="248"/>
      <c r="P53" s="248"/>
      <c r="Q53" s="117">
        <f t="shared" si="16"/>
        <v>0</v>
      </c>
      <c r="R53" s="100">
        <f t="shared" si="17"/>
        <v>5</v>
      </c>
      <c r="S53" s="338"/>
      <c r="T53" s="340"/>
      <c r="U53" s="667"/>
      <c r="V53" s="668"/>
      <c r="W53" s="669"/>
      <c r="X53" s="264"/>
      <c r="Y53" s="265"/>
      <c r="Z53" s="262"/>
      <c r="AC53" s="266">
        <f t="shared" si="3"/>
        <v>0</v>
      </c>
      <c r="AD53" s="266">
        <f t="shared" si="4"/>
        <v>0</v>
      </c>
    </row>
    <row r="54" spans="1:30" ht="114.9" customHeight="1" x14ac:dyDescent="0.25">
      <c r="B54" s="118">
        <v>7</v>
      </c>
      <c r="C54" s="673" t="s">
        <v>339</v>
      </c>
      <c r="D54" s="758"/>
      <c r="E54" s="758"/>
      <c r="F54" s="758"/>
      <c r="G54" s="758"/>
      <c r="H54" s="674"/>
      <c r="I54" s="113">
        <v>1</v>
      </c>
      <c r="J54" s="118">
        <v>5</v>
      </c>
      <c r="K54" s="114">
        <f t="shared" si="15"/>
        <v>5</v>
      </c>
      <c r="L54" s="248"/>
      <c r="M54" s="248"/>
      <c r="N54" s="248"/>
      <c r="O54" s="248"/>
      <c r="P54" s="248"/>
      <c r="Q54" s="117">
        <f t="shared" si="16"/>
        <v>0</v>
      </c>
      <c r="R54" s="100">
        <f t="shared" si="17"/>
        <v>5</v>
      </c>
      <c r="S54" s="338"/>
      <c r="T54" s="340"/>
      <c r="U54" s="667"/>
      <c r="V54" s="668"/>
      <c r="W54" s="669"/>
      <c r="X54" s="264"/>
      <c r="Y54" s="265"/>
      <c r="Z54" s="262"/>
      <c r="AC54" s="266">
        <f t="shared" si="3"/>
        <v>0</v>
      </c>
      <c r="AD54" s="266">
        <f t="shared" si="4"/>
        <v>0</v>
      </c>
    </row>
    <row r="55" spans="1:30" ht="60" customHeight="1" x14ac:dyDescent="0.25">
      <c r="B55" s="118">
        <v>8</v>
      </c>
      <c r="C55" s="679" t="s">
        <v>292</v>
      </c>
      <c r="D55" s="719"/>
      <c r="E55" s="719"/>
      <c r="F55" s="719"/>
      <c r="G55" s="719"/>
      <c r="H55" s="680"/>
      <c r="I55" s="113">
        <v>1</v>
      </c>
      <c r="J55" s="118">
        <v>5</v>
      </c>
      <c r="K55" s="114">
        <f t="shared" si="15"/>
        <v>5</v>
      </c>
      <c r="L55" s="248"/>
      <c r="M55" s="248"/>
      <c r="N55" s="248"/>
      <c r="O55" s="248"/>
      <c r="P55" s="248"/>
      <c r="Q55" s="117">
        <f t="shared" si="16"/>
        <v>0</v>
      </c>
      <c r="R55" s="100">
        <f t="shared" si="17"/>
        <v>5</v>
      </c>
      <c r="S55" s="338"/>
      <c r="T55" s="340"/>
      <c r="U55" s="667"/>
      <c r="V55" s="668"/>
      <c r="W55" s="669"/>
      <c r="X55" s="264"/>
      <c r="Y55" s="265"/>
      <c r="Z55" s="262"/>
      <c r="AC55" s="266">
        <f t="shared" si="3"/>
        <v>0</v>
      </c>
      <c r="AD55" s="266">
        <f t="shared" si="4"/>
        <v>0</v>
      </c>
    </row>
    <row r="56" spans="1:30" s="130" customFormat="1" ht="48" customHeight="1" x14ac:dyDescent="0.25">
      <c r="A56" s="130" t="s">
        <v>250</v>
      </c>
      <c r="B56" s="759" t="s">
        <v>318</v>
      </c>
      <c r="C56" s="760"/>
      <c r="D56" s="760"/>
      <c r="E56" s="760"/>
      <c r="F56" s="760"/>
      <c r="G56" s="760"/>
      <c r="H56" s="761"/>
      <c r="I56" s="762" t="s">
        <v>236</v>
      </c>
      <c r="J56" s="762"/>
      <c r="K56" s="215">
        <f>IF(SUM(R47:R55)=0,SUM(K47:K55),R56)</f>
        <v>63</v>
      </c>
      <c r="L56" s="763" t="s">
        <v>234</v>
      </c>
      <c r="M56" s="764"/>
      <c r="N56" s="764"/>
      <c r="O56" s="764"/>
      <c r="P56" s="765"/>
      <c r="Q56" s="132">
        <f>SUM(Q47:Q55)</f>
        <v>0</v>
      </c>
      <c r="R56" s="218">
        <f>SUM(R47:R55)</f>
        <v>63</v>
      </c>
      <c r="S56" s="766" t="s">
        <v>237</v>
      </c>
      <c r="T56" s="767"/>
      <c r="U56" s="767"/>
      <c r="V56" s="767"/>
      <c r="W56" s="768"/>
      <c r="X56" s="769">
        <f>IF(ISERROR(Q56/R56),"0",Q56/R56)</f>
        <v>0</v>
      </c>
      <c r="Y56" s="770"/>
      <c r="Z56" s="771"/>
      <c r="AA56" s="253"/>
      <c r="AC56" s="266"/>
      <c r="AD56" s="266"/>
    </row>
    <row r="57" spans="1:30" ht="24.75" customHeight="1" x14ac:dyDescent="0.25">
      <c r="A57" s="103" t="s">
        <v>257</v>
      </c>
      <c r="B57" s="192" t="s">
        <v>345</v>
      </c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207"/>
      <c r="S57" s="193"/>
      <c r="T57" s="193"/>
      <c r="U57" s="193"/>
      <c r="V57" s="193"/>
      <c r="W57" s="193"/>
      <c r="X57" s="277"/>
      <c r="Y57" s="277"/>
      <c r="Z57" s="238"/>
      <c r="AC57" s="266"/>
      <c r="AD57" s="266"/>
    </row>
    <row r="58" spans="1:30" ht="114.9" customHeight="1" x14ac:dyDescent="0.25">
      <c r="B58" s="118">
        <v>1</v>
      </c>
      <c r="C58" s="684" t="s">
        <v>340</v>
      </c>
      <c r="D58" s="685"/>
      <c r="E58" s="685"/>
      <c r="F58" s="685"/>
      <c r="G58" s="685"/>
      <c r="H58" s="686"/>
      <c r="I58" s="125">
        <v>2</v>
      </c>
      <c r="J58" s="118">
        <v>10</v>
      </c>
      <c r="K58" s="114">
        <f t="shared" ref="K58:K59" si="18">I58*J58</f>
        <v>20</v>
      </c>
      <c r="L58" s="248"/>
      <c r="M58" s="248"/>
      <c r="N58" s="248"/>
      <c r="O58" s="248"/>
      <c r="P58" s="248"/>
      <c r="Q58" s="117">
        <f t="shared" ref="Q58:Q60" si="19">(IF(L58="P",100%,
    IF(M58="P",75%,
    IF(N58="P",50%,
    IF(O58="P",25%,
    IF(P58="P",0%))))))*K58</f>
        <v>0</v>
      </c>
      <c r="R58" s="100">
        <f t="shared" ref="R58:R60" si="20">IF(COUNTA(L58:P58)=5,0,K58)</f>
        <v>20</v>
      </c>
      <c r="S58" s="338"/>
      <c r="T58" s="340"/>
      <c r="U58" s="667"/>
      <c r="V58" s="668"/>
      <c r="W58" s="669"/>
      <c r="X58" s="264"/>
      <c r="Y58" s="265"/>
      <c r="Z58" s="262"/>
      <c r="AC58" s="266">
        <f t="shared" si="3"/>
        <v>0</v>
      </c>
      <c r="AD58" s="266">
        <f t="shared" si="4"/>
        <v>0</v>
      </c>
    </row>
    <row r="59" spans="1:30" ht="201" customHeight="1" x14ac:dyDescent="0.25">
      <c r="B59" s="118">
        <v>2</v>
      </c>
      <c r="C59" s="684" t="s">
        <v>341</v>
      </c>
      <c r="D59" s="685"/>
      <c r="E59" s="685"/>
      <c r="F59" s="685"/>
      <c r="G59" s="685"/>
      <c r="H59" s="686"/>
      <c r="I59" s="118">
        <v>2</v>
      </c>
      <c r="J59" s="118">
        <v>10</v>
      </c>
      <c r="K59" s="114">
        <f t="shared" si="18"/>
        <v>20</v>
      </c>
      <c r="L59" s="248"/>
      <c r="M59" s="248"/>
      <c r="N59" s="248"/>
      <c r="O59" s="248"/>
      <c r="P59" s="248"/>
      <c r="Q59" s="117">
        <f t="shared" si="19"/>
        <v>0</v>
      </c>
      <c r="R59" s="100">
        <f t="shared" si="20"/>
        <v>20</v>
      </c>
      <c r="S59" s="338"/>
      <c r="T59" s="340"/>
      <c r="U59" s="667"/>
      <c r="V59" s="668"/>
      <c r="W59" s="669"/>
      <c r="X59" s="264"/>
      <c r="Y59" s="265"/>
      <c r="Z59" s="262"/>
      <c r="AC59" s="266">
        <f t="shared" si="3"/>
        <v>0</v>
      </c>
      <c r="AD59" s="266">
        <f t="shared" si="4"/>
        <v>0</v>
      </c>
    </row>
    <row r="60" spans="1:30" ht="75" customHeight="1" x14ac:dyDescent="0.25">
      <c r="B60" s="118">
        <v>3</v>
      </c>
      <c r="C60" s="684" t="s">
        <v>319</v>
      </c>
      <c r="D60" s="685"/>
      <c r="E60" s="685"/>
      <c r="F60" s="685"/>
      <c r="G60" s="685"/>
      <c r="H60" s="686"/>
      <c r="I60" s="118">
        <v>1</v>
      </c>
      <c r="J60" s="118">
        <v>10</v>
      </c>
      <c r="K60" s="114">
        <f>I60*J60</f>
        <v>10</v>
      </c>
      <c r="L60" s="248"/>
      <c r="M60" s="248"/>
      <c r="N60" s="248"/>
      <c r="O60" s="248"/>
      <c r="P60" s="248"/>
      <c r="Q60" s="117">
        <f t="shared" si="19"/>
        <v>0</v>
      </c>
      <c r="R60" s="100">
        <f t="shared" si="20"/>
        <v>10</v>
      </c>
      <c r="S60" s="338"/>
      <c r="T60" s="340"/>
      <c r="U60" s="667"/>
      <c r="V60" s="668"/>
      <c r="W60" s="669"/>
      <c r="X60" s="264"/>
      <c r="Y60" s="265"/>
      <c r="Z60" s="262"/>
      <c r="AC60" s="266">
        <f t="shared" si="3"/>
        <v>0</v>
      </c>
      <c r="AD60" s="266">
        <f t="shared" si="4"/>
        <v>0</v>
      </c>
    </row>
    <row r="61" spans="1:30" ht="48" customHeight="1" x14ac:dyDescent="0.25">
      <c r="A61" s="103" t="s">
        <v>257</v>
      </c>
      <c r="B61" s="863" t="s">
        <v>346</v>
      </c>
      <c r="C61" s="864"/>
      <c r="D61" s="864"/>
      <c r="E61" s="864"/>
      <c r="F61" s="864"/>
      <c r="G61" s="864"/>
      <c r="H61" s="865"/>
      <c r="I61" s="866" t="s">
        <v>236</v>
      </c>
      <c r="J61" s="866"/>
      <c r="K61" s="141">
        <f>IF(SUM(R58:R60)=0,SUM(K58:K60),R61)</f>
        <v>50</v>
      </c>
      <c r="L61" s="867" t="s">
        <v>234</v>
      </c>
      <c r="M61" s="868"/>
      <c r="N61" s="868"/>
      <c r="O61" s="868"/>
      <c r="P61" s="869"/>
      <c r="Q61" s="293">
        <f>SUM(Q58:Q60)</f>
        <v>0</v>
      </c>
      <c r="R61" s="83">
        <f>SUM(R58:R60)</f>
        <v>50</v>
      </c>
      <c r="S61" s="870" t="s">
        <v>237</v>
      </c>
      <c r="T61" s="871"/>
      <c r="U61" s="871"/>
      <c r="V61" s="871"/>
      <c r="W61" s="872"/>
      <c r="X61" s="847">
        <f>IF(ISERROR(Q61/R61),"0",Q61/R61)</f>
        <v>0</v>
      </c>
      <c r="Y61" s="848"/>
      <c r="Z61" s="849"/>
      <c r="AC61" s="266"/>
      <c r="AD61" s="266"/>
    </row>
    <row r="62" spans="1:30" ht="24.75" customHeight="1" x14ac:dyDescent="0.25">
      <c r="A62" s="103" t="s">
        <v>251</v>
      </c>
      <c r="B62" s="182" t="s">
        <v>347</v>
      </c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201"/>
      <c r="S62" s="183"/>
      <c r="T62" s="183"/>
      <c r="U62" s="183"/>
      <c r="V62" s="183"/>
      <c r="W62" s="183"/>
      <c r="X62" s="278"/>
      <c r="Y62" s="278"/>
      <c r="Z62" s="232"/>
      <c r="AC62" s="266"/>
      <c r="AD62" s="266"/>
    </row>
    <row r="63" spans="1:30" ht="197.25" customHeight="1" x14ac:dyDescent="0.25">
      <c r="B63" s="118">
        <v>1</v>
      </c>
      <c r="C63" s="673" t="s">
        <v>342</v>
      </c>
      <c r="D63" s="758"/>
      <c r="E63" s="758"/>
      <c r="F63" s="758"/>
      <c r="G63" s="758"/>
      <c r="H63" s="674"/>
      <c r="I63" s="113">
        <v>2</v>
      </c>
      <c r="J63" s="118">
        <v>10</v>
      </c>
      <c r="K63" s="114">
        <f t="shared" ref="K63" si="21">I63*J63</f>
        <v>20</v>
      </c>
      <c r="L63" s="115"/>
      <c r="M63" s="115"/>
      <c r="N63" s="115"/>
      <c r="O63" s="223"/>
      <c r="P63" s="249"/>
      <c r="Q63" s="117">
        <f t="shared" ref="Q63" si="22">(IF(L63="P",100%,
    IF(M63="P",75%,
    IF(N63="P",50%,
    IF(O63="P",25%,
    IF(P63="P",0%))))))*K63</f>
        <v>0</v>
      </c>
      <c r="R63" s="100">
        <f t="shared" ref="R63" si="23">IF(COUNTA(L63:P63)=5,0,K63)</f>
        <v>20</v>
      </c>
      <c r="S63" s="679"/>
      <c r="T63" s="680"/>
      <c r="U63" s="667"/>
      <c r="V63" s="668"/>
      <c r="W63" s="669"/>
      <c r="X63" s="264"/>
      <c r="Y63" s="265"/>
      <c r="Z63" s="262"/>
      <c r="AC63" s="266">
        <f t="shared" si="3"/>
        <v>0</v>
      </c>
      <c r="AD63" s="266">
        <f t="shared" si="4"/>
        <v>0</v>
      </c>
    </row>
    <row r="64" spans="1:30" ht="60" customHeight="1" x14ac:dyDescent="0.25">
      <c r="B64" s="118">
        <v>2</v>
      </c>
      <c r="C64" s="684" t="s">
        <v>293</v>
      </c>
      <c r="D64" s="688"/>
      <c r="E64" s="688"/>
      <c r="F64" s="688"/>
      <c r="G64" s="688"/>
      <c r="H64" s="689"/>
      <c r="I64" s="113">
        <v>2</v>
      </c>
      <c r="J64" s="118">
        <v>10</v>
      </c>
      <c r="K64" s="114">
        <f>I64*J64</f>
        <v>20</v>
      </c>
      <c r="L64" s="3"/>
      <c r="M64" s="3"/>
      <c r="N64" s="115"/>
      <c r="O64" s="115"/>
      <c r="P64" s="3"/>
      <c r="Q64" s="117">
        <f>(IF(L64="P",100%,
    IF(M64="P",75%,
    IF(N64="P",50%,
    IF(O64="P",25%,
    IF(P64="P",0%))))))*K64</f>
        <v>0</v>
      </c>
      <c r="R64" s="100">
        <f>IF(COUNTA(L64:P64)=5,0,K64)</f>
        <v>20</v>
      </c>
      <c r="S64" s="772"/>
      <c r="T64" s="773"/>
      <c r="U64" s="667"/>
      <c r="V64" s="668"/>
      <c r="W64" s="669"/>
      <c r="X64" s="264"/>
      <c r="Y64" s="265"/>
      <c r="Z64" s="262"/>
      <c r="AC64" s="266">
        <f t="shared" si="3"/>
        <v>0</v>
      </c>
      <c r="AD64" s="266">
        <f t="shared" si="4"/>
        <v>0</v>
      </c>
    </row>
    <row r="65" spans="1:30" ht="60" customHeight="1" x14ac:dyDescent="0.25">
      <c r="B65" s="125">
        <v>3</v>
      </c>
      <c r="C65" s="679" t="s">
        <v>366</v>
      </c>
      <c r="D65" s="719"/>
      <c r="E65" s="719"/>
      <c r="F65" s="719"/>
      <c r="G65" s="719"/>
      <c r="H65" s="680"/>
      <c r="I65" s="113">
        <v>2</v>
      </c>
      <c r="J65" s="118">
        <v>10</v>
      </c>
      <c r="K65" s="114">
        <f>I65*J65</f>
        <v>20</v>
      </c>
      <c r="L65" s="3"/>
      <c r="M65" s="3"/>
      <c r="N65" s="115"/>
      <c r="O65" s="115"/>
      <c r="P65" s="3"/>
      <c r="Q65" s="117">
        <f>(IF(L65="P",100%,
    IF(M65="P",75%,
    IF(N65="P",50%,
    IF(O65="P",25%,
    IF(P65="P",0%))))))*K65</f>
        <v>0</v>
      </c>
      <c r="R65" s="100">
        <f>IF(COUNTA(L65:P65)=5,0,K65)</f>
        <v>20</v>
      </c>
      <c r="S65" s="772"/>
      <c r="T65" s="773"/>
      <c r="U65" s="667"/>
      <c r="V65" s="668"/>
      <c r="W65" s="669"/>
      <c r="X65" s="264"/>
      <c r="Y65" s="265"/>
      <c r="Z65" s="262"/>
      <c r="AC65" s="266">
        <f t="shared" si="3"/>
        <v>0</v>
      </c>
      <c r="AD65" s="266">
        <f t="shared" si="4"/>
        <v>0</v>
      </c>
    </row>
    <row r="66" spans="1:30" ht="48" customHeight="1" x14ac:dyDescent="0.25">
      <c r="A66" s="103" t="s">
        <v>251</v>
      </c>
      <c r="B66" s="774" t="s">
        <v>348</v>
      </c>
      <c r="C66" s="775"/>
      <c r="D66" s="775"/>
      <c r="E66" s="775"/>
      <c r="F66" s="775"/>
      <c r="G66" s="775"/>
      <c r="H66" s="776"/>
      <c r="I66" s="777" t="s">
        <v>236</v>
      </c>
      <c r="J66" s="777"/>
      <c r="K66" s="216">
        <f>IF(SUM(R63:R65)=0,SUM(K63:K65),R66)</f>
        <v>60</v>
      </c>
      <c r="L66" s="778" t="s">
        <v>234</v>
      </c>
      <c r="M66" s="779"/>
      <c r="N66" s="779"/>
      <c r="O66" s="779"/>
      <c r="P66" s="780"/>
      <c r="Q66" s="133">
        <f>SUM(Q63:Q65)</f>
        <v>0</v>
      </c>
      <c r="R66" s="217">
        <f>SUM(R63:R65)</f>
        <v>60</v>
      </c>
      <c r="S66" s="781" t="s">
        <v>237</v>
      </c>
      <c r="T66" s="782"/>
      <c r="U66" s="782"/>
      <c r="V66" s="782"/>
      <c r="W66" s="783"/>
      <c r="X66" s="784">
        <f>IF(ISERROR(Q66/R66),"0",Q66/R66)</f>
        <v>0</v>
      </c>
      <c r="Y66" s="785"/>
      <c r="Z66" s="786"/>
      <c r="AC66" s="266"/>
      <c r="AD66" s="266"/>
    </row>
    <row r="67" spans="1:30" ht="24.75" customHeight="1" x14ac:dyDescent="0.25">
      <c r="A67" s="103" t="s">
        <v>252</v>
      </c>
      <c r="B67" s="184" t="s">
        <v>349</v>
      </c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202"/>
      <c r="S67" s="185"/>
      <c r="T67" s="185"/>
      <c r="U67" s="185"/>
      <c r="V67" s="185"/>
      <c r="W67" s="185"/>
      <c r="X67" s="279"/>
      <c r="Y67" s="279"/>
      <c r="Z67" s="233"/>
      <c r="AC67" s="266"/>
      <c r="AD67" s="266"/>
    </row>
    <row r="68" spans="1:30" ht="60" customHeight="1" x14ac:dyDescent="0.25">
      <c r="B68" s="118">
        <v>1</v>
      </c>
      <c r="C68" s="673" t="s">
        <v>266</v>
      </c>
      <c r="D68" s="758"/>
      <c r="E68" s="758"/>
      <c r="F68" s="758"/>
      <c r="G68" s="758"/>
      <c r="H68" s="674"/>
      <c r="I68" s="113">
        <v>2</v>
      </c>
      <c r="J68" s="118">
        <v>10</v>
      </c>
      <c r="K68" s="114">
        <f t="shared" ref="K68:K72" si="24">I68*J68</f>
        <v>20</v>
      </c>
      <c r="L68" s="115"/>
      <c r="M68" s="3"/>
      <c r="N68" s="116"/>
      <c r="O68" s="116"/>
      <c r="P68" s="116"/>
      <c r="Q68" s="117">
        <f t="shared" ref="Q68:Q72" si="25">(IF(L68="P",100%,
    IF(M68="P",75%,
    IF(N68="P",50%,
    IF(O68="P",25%,
    IF(P68="P",0%))))))*K68</f>
        <v>0</v>
      </c>
      <c r="R68" s="100">
        <f t="shared" ref="R68:R72" si="26">IF(COUNTA(L68:P68)=5,0,K68)</f>
        <v>20</v>
      </c>
      <c r="S68" s="673"/>
      <c r="T68" s="674"/>
      <c r="U68" s="667"/>
      <c r="V68" s="668"/>
      <c r="W68" s="669"/>
      <c r="X68" s="264"/>
      <c r="Y68" s="265"/>
      <c r="Z68" s="262"/>
      <c r="AC68" s="266">
        <f t="shared" si="3"/>
        <v>0</v>
      </c>
      <c r="AD68" s="266">
        <f t="shared" si="4"/>
        <v>0</v>
      </c>
    </row>
    <row r="69" spans="1:30" ht="114.9" customHeight="1" x14ac:dyDescent="0.25">
      <c r="B69" s="125">
        <v>2</v>
      </c>
      <c r="C69" s="679" t="s">
        <v>369</v>
      </c>
      <c r="D69" s="719"/>
      <c r="E69" s="719"/>
      <c r="F69" s="719"/>
      <c r="G69" s="719"/>
      <c r="H69" s="680"/>
      <c r="I69" s="113">
        <v>2</v>
      </c>
      <c r="J69" s="118">
        <v>10</v>
      </c>
      <c r="K69" s="114">
        <f t="shared" si="24"/>
        <v>20</v>
      </c>
      <c r="L69" s="116"/>
      <c r="M69" s="3"/>
      <c r="N69" s="116"/>
      <c r="O69" s="116"/>
      <c r="P69" s="250"/>
      <c r="Q69" s="117">
        <f t="shared" si="25"/>
        <v>0</v>
      </c>
      <c r="R69" s="100">
        <f t="shared" si="26"/>
        <v>20</v>
      </c>
      <c r="S69" s="673"/>
      <c r="T69" s="674"/>
      <c r="U69" s="667"/>
      <c r="V69" s="668"/>
      <c r="W69" s="669"/>
      <c r="X69" s="264"/>
      <c r="Y69" s="265"/>
      <c r="Z69" s="262"/>
      <c r="AC69" s="266">
        <f t="shared" si="3"/>
        <v>0</v>
      </c>
      <c r="AD69" s="266">
        <f t="shared" si="4"/>
        <v>0</v>
      </c>
    </row>
    <row r="70" spans="1:30" s="134" customFormat="1" ht="99.9" customHeight="1" x14ac:dyDescent="0.35">
      <c r="B70" s="125">
        <v>3</v>
      </c>
      <c r="C70" s="679" t="s">
        <v>370</v>
      </c>
      <c r="D70" s="719"/>
      <c r="E70" s="719"/>
      <c r="F70" s="719"/>
      <c r="G70" s="719"/>
      <c r="H70" s="680"/>
      <c r="I70" s="113">
        <v>2</v>
      </c>
      <c r="J70" s="118">
        <v>10</v>
      </c>
      <c r="K70" s="114">
        <f>I70*J70</f>
        <v>20</v>
      </c>
      <c r="L70" s="3"/>
      <c r="M70" s="3"/>
      <c r="N70" s="116"/>
      <c r="O70" s="116"/>
      <c r="P70" s="116"/>
      <c r="Q70" s="117">
        <f t="shared" si="25"/>
        <v>0</v>
      </c>
      <c r="R70" s="100">
        <f t="shared" si="26"/>
        <v>20</v>
      </c>
      <c r="S70" s="673"/>
      <c r="T70" s="674"/>
      <c r="U70" s="667"/>
      <c r="V70" s="668"/>
      <c r="W70" s="669"/>
      <c r="X70" s="264"/>
      <c r="Y70" s="265"/>
      <c r="Z70" s="262"/>
      <c r="AA70" s="157"/>
      <c r="AC70" s="266">
        <f t="shared" si="3"/>
        <v>0</v>
      </c>
      <c r="AD70" s="266">
        <f t="shared" si="4"/>
        <v>0</v>
      </c>
    </row>
    <row r="71" spans="1:30" ht="60" customHeight="1" x14ac:dyDescent="0.25">
      <c r="B71" s="125">
        <v>4</v>
      </c>
      <c r="C71" s="679" t="s">
        <v>365</v>
      </c>
      <c r="D71" s="719"/>
      <c r="E71" s="719"/>
      <c r="F71" s="719"/>
      <c r="G71" s="719"/>
      <c r="H71" s="680"/>
      <c r="I71" s="113">
        <v>2</v>
      </c>
      <c r="J71" s="118">
        <v>10</v>
      </c>
      <c r="K71" s="114">
        <f t="shared" si="24"/>
        <v>20</v>
      </c>
      <c r="L71" s="115"/>
      <c r="M71" s="3"/>
      <c r="N71" s="116"/>
      <c r="O71" s="115"/>
      <c r="P71" s="116"/>
      <c r="Q71" s="117">
        <f t="shared" si="25"/>
        <v>0</v>
      </c>
      <c r="R71" s="100">
        <f t="shared" si="26"/>
        <v>20</v>
      </c>
      <c r="S71" s="673"/>
      <c r="T71" s="674"/>
      <c r="U71" s="667"/>
      <c r="V71" s="668"/>
      <c r="W71" s="669"/>
      <c r="X71" s="264"/>
      <c r="Y71" s="265"/>
      <c r="Z71" s="262"/>
      <c r="AC71" s="266">
        <f t="shared" si="3"/>
        <v>0</v>
      </c>
      <c r="AD71" s="266">
        <f t="shared" si="4"/>
        <v>0</v>
      </c>
    </row>
    <row r="72" spans="1:30" ht="114.9" customHeight="1" x14ac:dyDescent="0.25">
      <c r="B72" s="118">
        <v>5</v>
      </c>
      <c r="C72" s="684" t="s">
        <v>294</v>
      </c>
      <c r="D72" s="685"/>
      <c r="E72" s="685"/>
      <c r="F72" s="685"/>
      <c r="G72" s="685"/>
      <c r="H72" s="686"/>
      <c r="I72" s="113">
        <v>2</v>
      </c>
      <c r="J72" s="125">
        <v>10</v>
      </c>
      <c r="K72" s="114">
        <f t="shared" si="24"/>
        <v>20</v>
      </c>
      <c r="L72" s="116"/>
      <c r="M72" s="3"/>
      <c r="N72" s="116"/>
      <c r="O72" s="115"/>
      <c r="P72" s="115"/>
      <c r="Q72" s="117">
        <f t="shared" si="25"/>
        <v>0</v>
      </c>
      <c r="R72" s="100">
        <f t="shared" si="26"/>
        <v>20</v>
      </c>
      <c r="S72" s="673"/>
      <c r="T72" s="674"/>
      <c r="U72" s="667"/>
      <c r="V72" s="668"/>
      <c r="W72" s="669"/>
      <c r="X72" s="264"/>
      <c r="Y72" s="265"/>
      <c r="Z72" s="262"/>
      <c r="AC72" s="266">
        <f t="shared" si="3"/>
        <v>0</v>
      </c>
      <c r="AD72" s="266">
        <f t="shared" si="4"/>
        <v>0</v>
      </c>
    </row>
    <row r="73" spans="1:30" ht="48" customHeight="1" x14ac:dyDescent="0.25">
      <c r="A73" s="103" t="s">
        <v>252</v>
      </c>
      <c r="B73" s="804" t="s">
        <v>350</v>
      </c>
      <c r="C73" s="805"/>
      <c r="D73" s="805"/>
      <c r="E73" s="805"/>
      <c r="F73" s="805"/>
      <c r="G73" s="805"/>
      <c r="H73" s="806"/>
      <c r="I73" s="807" t="s">
        <v>236</v>
      </c>
      <c r="J73" s="807"/>
      <c r="K73" s="135">
        <f>IF(SUM(R68:R72)=0,SUM(K68:K72),R73)</f>
        <v>100</v>
      </c>
      <c r="L73" s="808" t="s">
        <v>234</v>
      </c>
      <c r="M73" s="809"/>
      <c r="N73" s="809"/>
      <c r="O73" s="809"/>
      <c r="P73" s="810"/>
      <c r="Q73" s="294">
        <f>SUM(Q68:Q72)</f>
        <v>0</v>
      </c>
      <c r="R73" s="86">
        <f>SUM(R68:R72)</f>
        <v>100</v>
      </c>
      <c r="S73" s="811" t="s">
        <v>237</v>
      </c>
      <c r="T73" s="812"/>
      <c r="U73" s="812"/>
      <c r="V73" s="812"/>
      <c r="W73" s="813"/>
      <c r="X73" s="787">
        <f>IF(ISERROR(Q73/R73),"0",Q73/R73)</f>
        <v>0</v>
      </c>
      <c r="Y73" s="788"/>
      <c r="Z73" s="789"/>
      <c r="AC73" s="266"/>
      <c r="AD73" s="266"/>
    </row>
    <row r="74" spans="1:30" ht="24" customHeight="1" x14ac:dyDescent="0.25">
      <c r="A74" s="103" t="s">
        <v>253</v>
      </c>
      <c r="B74" s="186" t="s">
        <v>351</v>
      </c>
      <c r="C74" s="187"/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203"/>
      <c r="S74" s="187"/>
      <c r="T74" s="187"/>
      <c r="U74" s="187"/>
      <c r="V74" s="187"/>
      <c r="W74" s="187"/>
      <c r="X74" s="270"/>
      <c r="Y74" s="270"/>
      <c r="Z74" s="234"/>
      <c r="AC74" s="266"/>
      <c r="AD74" s="266"/>
    </row>
    <row r="75" spans="1:30" ht="60" customHeight="1" x14ac:dyDescent="0.25">
      <c r="B75" s="118">
        <v>1</v>
      </c>
      <c r="C75" s="684" t="s">
        <v>295</v>
      </c>
      <c r="D75" s="685"/>
      <c r="E75" s="685"/>
      <c r="F75" s="685"/>
      <c r="G75" s="685"/>
      <c r="H75" s="686"/>
      <c r="I75" s="125">
        <v>1</v>
      </c>
      <c r="J75" s="118">
        <v>10</v>
      </c>
      <c r="K75" s="114">
        <f t="shared" ref="K75:K79" si="27">I75*J75</f>
        <v>10</v>
      </c>
      <c r="L75" s="3"/>
      <c r="M75" s="3"/>
      <c r="N75" s="116"/>
      <c r="O75" s="116"/>
      <c r="P75" s="116"/>
      <c r="Q75" s="117">
        <f t="shared" ref="Q75:Q79" si="28">(IF(L75="P",100%,
    IF(M75="P",75%,
    IF(N75="P",50%,
    IF(O75="P",25%,
    IF(P75="P",0%))))))*K75</f>
        <v>0</v>
      </c>
      <c r="R75" s="100">
        <f t="shared" ref="R75:R79" si="29">IF(COUNTA(L75:P75)=5,0,K75)</f>
        <v>10</v>
      </c>
      <c r="S75" s="673"/>
      <c r="T75" s="674"/>
      <c r="U75" s="667"/>
      <c r="V75" s="668"/>
      <c r="W75" s="669"/>
      <c r="X75" s="264"/>
      <c r="Y75" s="265"/>
      <c r="Z75" s="262"/>
      <c r="AC75" s="266">
        <f t="shared" ref="AC75:AC127" si="30">X75</f>
        <v>0</v>
      </c>
      <c r="AD75" s="266">
        <f t="shared" ref="AD75:AD127" si="31">Y75</f>
        <v>0</v>
      </c>
    </row>
    <row r="76" spans="1:30" ht="60" customHeight="1" x14ac:dyDescent="0.25">
      <c r="B76" s="118">
        <v>2</v>
      </c>
      <c r="C76" s="684" t="s">
        <v>296</v>
      </c>
      <c r="D76" s="688"/>
      <c r="E76" s="688"/>
      <c r="F76" s="688"/>
      <c r="G76" s="688"/>
      <c r="H76" s="689"/>
      <c r="I76" s="118">
        <v>1</v>
      </c>
      <c r="J76" s="118">
        <v>9</v>
      </c>
      <c r="K76" s="114">
        <f t="shared" si="27"/>
        <v>9</v>
      </c>
      <c r="L76" s="116"/>
      <c r="M76" s="3"/>
      <c r="N76" s="116"/>
      <c r="O76" s="116"/>
      <c r="P76" s="250"/>
      <c r="Q76" s="117">
        <f t="shared" si="28"/>
        <v>0</v>
      </c>
      <c r="R76" s="100">
        <f t="shared" si="29"/>
        <v>9</v>
      </c>
      <c r="S76" s="790"/>
      <c r="T76" s="791"/>
      <c r="U76" s="667"/>
      <c r="V76" s="668"/>
      <c r="W76" s="669"/>
      <c r="X76" s="264"/>
      <c r="Y76" s="265"/>
      <c r="Z76" s="262"/>
      <c r="AC76" s="266">
        <f t="shared" si="30"/>
        <v>0</v>
      </c>
      <c r="AD76" s="266">
        <f t="shared" si="31"/>
        <v>0</v>
      </c>
    </row>
    <row r="77" spans="1:30" ht="60" customHeight="1" x14ac:dyDescent="0.25">
      <c r="B77" s="118">
        <v>3</v>
      </c>
      <c r="C77" s="684" t="s">
        <v>297</v>
      </c>
      <c r="D77" s="688"/>
      <c r="E77" s="688"/>
      <c r="F77" s="688"/>
      <c r="G77" s="688"/>
      <c r="H77" s="689"/>
      <c r="I77" s="125">
        <v>2</v>
      </c>
      <c r="J77" s="118">
        <v>8</v>
      </c>
      <c r="K77" s="114">
        <f t="shared" si="27"/>
        <v>16</v>
      </c>
      <c r="L77" s="116"/>
      <c r="M77" s="3"/>
      <c r="N77" s="116"/>
      <c r="O77" s="116"/>
      <c r="P77" s="250"/>
      <c r="Q77" s="117">
        <f t="shared" si="28"/>
        <v>0</v>
      </c>
      <c r="R77" s="100">
        <f t="shared" si="29"/>
        <v>16</v>
      </c>
      <c r="S77" s="790"/>
      <c r="T77" s="791"/>
      <c r="U77" s="667"/>
      <c r="V77" s="668"/>
      <c r="W77" s="669"/>
      <c r="X77" s="264"/>
      <c r="Y77" s="265"/>
      <c r="Z77" s="262"/>
      <c r="AC77" s="266">
        <f t="shared" si="30"/>
        <v>0</v>
      </c>
      <c r="AD77" s="266">
        <f t="shared" si="31"/>
        <v>0</v>
      </c>
    </row>
    <row r="78" spans="1:30" ht="60" customHeight="1" x14ac:dyDescent="0.25">
      <c r="B78" s="118">
        <v>4</v>
      </c>
      <c r="C78" s="684" t="s">
        <v>298</v>
      </c>
      <c r="D78" s="688"/>
      <c r="E78" s="688"/>
      <c r="F78" s="688"/>
      <c r="G78" s="688"/>
      <c r="H78" s="689"/>
      <c r="I78" s="118">
        <v>1</v>
      </c>
      <c r="J78" s="118">
        <v>9</v>
      </c>
      <c r="K78" s="114">
        <f t="shared" si="27"/>
        <v>9</v>
      </c>
      <c r="L78" s="3"/>
      <c r="M78" s="3"/>
      <c r="N78" s="116"/>
      <c r="O78" s="116"/>
      <c r="P78" s="116"/>
      <c r="Q78" s="117">
        <f t="shared" si="28"/>
        <v>0</v>
      </c>
      <c r="R78" s="100">
        <f t="shared" si="29"/>
        <v>9</v>
      </c>
      <c r="S78" s="673"/>
      <c r="T78" s="674"/>
      <c r="U78" s="667"/>
      <c r="V78" s="668"/>
      <c r="W78" s="669"/>
      <c r="X78" s="264"/>
      <c r="Y78" s="265"/>
      <c r="Z78" s="262"/>
      <c r="AC78" s="266">
        <f t="shared" si="30"/>
        <v>0</v>
      </c>
      <c r="AD78" s="266">
        <f t="shared" si="31"/>
        <v>0</v>
      </c>
    </row>
    <row r="79" spans="1:30" ht="129.9" customHeight="1" x14ac:dyDescent="0.25">
      <c r="B79" s="125">
        <v>5</v>
      </c>
      <c r="C79" s="684" t="s">
        <v>343</v>
      </c>
      <c r="D79" s="685"/>
      <c r="E79" s="685"/>
      <c r="F79" s="685"/>
      <c r="G79" s="685"/>
      <c r="H79" s="686"/>
      <c r="I79" s="125">
        <v>2</v>
      </c>
      <c r="J79" s="125">
        <v>8</v>
      </c>
      <c r="K79" s="114">
        <f t="shared" si="27"/>
        <v>16</v>
      </c>
      <c r="L79" s="247"/>
      <c r="M79" s="3"/>
      <c r="N79" s="247"/>
      <c r="O79" s="247"/>
      <c r="P79" s="250"/>
      <c r="Q79" s="117">
        <f t="shared" si="28"/>
        <v>0</v>
      </c>
      <c r="R79" s="100">
        <f t="shared" si="29"/>
        <v>16</v>
      </c>
      <c r="S79" s="792"/>
      <c r="T79" s="793"/>
      <c r="U79" s="667"/>
      <c r="V79" s="668"/>
      <c r="W79" s="669"/>
      <c r="X79" s="264"/>
      <c r="Y79" s="265"/>
      <c r="Z79" s="262"/>
      <c r="AC79" s="266">
        <f t="shared" si="30"/>
        <v>0</v>
      </c>
      <c r="AD79" s="266">
        <f t="shared" si="31"/>
        <v>0</v>
      </c>
    </row>
    <row r="80" spans="1:30" ht="48" customHeight="1" x14ac:dyDescent="0.25">
      <c r="A80" s="103" t="s">
        <v>253</v>
      </c>
      <c r="B80" s="794" t="s">
        <v>352</v>
      </c>
      <c r="C80" s="795"/>
      <c r="D80" s="795"/>
      <c r="E80" s="795"/>
      <c r="F80" s="795"/>
      <c r="G80" s="795"/>
      <c r="H80" s="796"/>
      <c r="I80" s="797" t="s">
        <v>236</v>
      </c>
      <c r="J80" s="797"/>
      <c r="K80" s="136">
        <f>IF(SUM(R75:R79)=0,SUM(K75:K79),R80)</f>
        <v>60</v>
      </c>
      <c r="L80" s="798" t="s">
        <v>234</v>
      </c>
      <c r="M80" s="799"/>
      <c r="N80" s="799"/>
      <c r="O80" s="799"/>
      <c r="P80" s="800"/>
      <c r="Q80" s="295">
        <f>SUM(Q75:Q79)</f>
        <v>0</v>
      </c>
      <c r="R80" s="15">
        <f>SUM(R75:R79)</f>
        <v>60</v>
      </c>
      <c r="S80" s="801" t="s">
        <v>237</v>
      </c>
      <c r="T80" s="802"/>
      <c r="U80" s="802"/>
      <c r="V80" s="802"/>
      <c r="W80" s="803"/>
      <c r="X80" s="814">
        <f>IF(ISERROR(Q80/R80),"0",Q80/R80)</f>
        <v>0</v>
      </c>
      <c r="Y80" s="815"/>
      <c r="Z80" s="816"/>
      <c r="AC80" s="266"/>
      <c r="AD80" s="266"/>
    </row>
    <row r="81" spans="1:30" ht="24.75" customHeight="1" x14ac:dyDescent="0.25">
      <c r="A81" s="103" t="s">
        <v>255</v>
      </c>
      <c r="B81" s="255" t="s">
        <v>353</v>
      </c>
      <c r="C81" s="251"/>
      <c r="D81" s="25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205"/>
      <c r="S81" s="171"/>
      <c r="T81" s="171"/>
      <c r="U81" s="171"/>
      <c r="V81" s="171"/>
      <c r="W81" s="171"/>
      <c r="X81" s="280"/>
      <c r="Y81" s="280"/>
      <c r="Z81" s="236"/>
      <c r="AC81" s="266"/>
      <c r="AD81" s="266"/>
    </row>
    <row r="82" spans="1:30" ht="60" customHeight="1" x14ac:dyDescent="0.25">
      <c r="B82" s="118">
        <v>1</v>
      </c>
      <c r="C82" s="684" t="s">
        <v>299</v>
      </c>
      <c r="D82" s="688"/>
      <c r="E82" s="688"/>
      <c r="F82" s="688"/>
      <c r="G82" s="688"/>
      <c r="H82" s="689"/>
      <c r="I82" s="125">
        <v>1</v>
      </c>
      <c r="J82" s="118">
        <v>8</v>
      </c>
      <c r="K82" s="114">
        <f t="shared" ref="K82:K88" si="32">I82*J82</f>
        <v>8</v>
      </c>
      <c r="L82" s="248"/>
      <c r="M82" s="248"/>
      <c r="N82" s="248"/>
      <c r="O82" s="248"/>
      <c r="P82" s="248"/>
      <c r="Q82" s="117">
        <f t="shared" ref="Q82:Q88" si="33">(IF(L82="P",100%,
    IF(M82="P",75%,
    IF(N82="P",50%,
    IF(O82="P",25%,
    IF(P82="P",0%))))))*K82</f>
        <v>0</v>
      </c>
      <c r="R82" s="100">
        <f t="shared" ref="R82:R88" si="34">IF(COUNTA(L82:P82)=5,0,K82)</f>
        <v>8</v>
      </c>
      <c r="S82" s="333"/>
      <c r="T82" s="335"/>
      <c r="U82" s="667"/>
      <c r="V82" s="668"/>
      <c r="W82" s="669"/>
      <c r="X82" s="264"/>
      <c r="Y82" s="265"/>
      <c r="Z82" s="262"/>
      <c r="AC82" s="266">
        <f t="shared" si="30"/>
        <v>0</v>
      </c>
      <c r="AD82" s="266">
        <f t="shared" si="31"/>
        <v>0</v>
      </c>
    </row>
    <row r="83" spans="1:30" ht="60" customHeight="1" x14ac:dyDescent="0.25">
      <c r="B83" s="118">
        <v>2</v>
      </c>
      <c r="C83" s="684" t="s">
        <v>300</v>
      </c>
      <c r="D83" s="688"/>
      <c r="E83" s="688"/>
      <c r="F83" s="688"/>
      <c r="G83" s="688"/>
      <c r="H83" s="689"/>
      <c r="I83" s="118">
        <v>2</v>
      </c>
      <c r="J83" s="118">
        <v>8</v>
      </c>
      <c r="K83" s="114">
        <f t="shared" si="32"/>
        <v>16</v>
      </c>
      <c r="L83" s="248"/>
      <c r="M83" s="248"/>
      <c r="N83" s="248"/>
      <c r="O83" s="248"/>
      <c r="P83" s="248"/>
      <c r="Q83" s="117">
        <f t="shared" si="33"/>
        <v>0</v>
      </c>
      <c r="R83" s="100">
        <f t="shared" si="34"/>
        <v>16</v>
      </c>
      <c r="S83" s="333"/>
      <c r="T83" s="335"/>
      <c r="U83" s="667"/>
      <c r="V83" s="668"/>
      <c r="W83" s="669"/>
      <c r="X83" s="264"/>
      <c r="Y83" s="265"/>
      <c r="Z83" s="262"/>
      <c r="AC83" s="266">
        <f t="shared" si="30"/>
        <v>0</v>
      </c>
      <c r="AD83" s="266">
        <f t="shared" si="31"/>
        <v>0</v>
      </c>
    </row>
    <row r="84" spans="1:30" ht="60" customHeight="1" x14ac:dyDescent="0.25">
      <c r="B84" s="125">
        <v>3</v>
      </c>
      <c r="C84" s="684" t="s">
        <v>301</v>
      </c>
      <c r="D84" s="688"/>
      <c r="E84" s="688"/>
      <c r="F84" s="688"/>
      <c r="G84" s="688"/>
      <c r="H84" s="689"/>
      <c r="I84" s="125">
        <v>2</v>
      </c>
      <c r="J84" s="125">
        <v>8</v>
      </c>
      <c r="K84" s="114">
        <f t="shared" si="32"/>
        <v>16</v>
      </c>
      <c r="L84" s="248"/>
      <c r="M84" s="248"/>
      <c r="N84" s="248"/>
      <c r="O84" s="248"/>
      <c r="P84" s="248"/>
      <c r="Q84" s="117">
        <f t="shared" si="33"/>
        <v>0</v>
      </c>
      <c r="R84" s="100">
        <f t="shared" si="34"/>
        <v>16</v>
      </c>
      <c r="S84" s="333"/>
      <c r="T84" s="335"/>
      <c r="U84" s="667"/>
      <c r="V84" s="668"/>
      <c r="W84" s="669"/>
      <c r="X84" s="264"/>
      <c r="Y84" s="265"/>
      <c r="Z84" s="262"/>
      <c r="AC84" s="266">
        <f t="shared" si="30"/>
        <v>0</v>
      </c>
      <c r="AD84" s="266">
        <f t="shared" si="31"/>
        <v>0</v>
      </c>
    </row>
    <row r="85" spans="1:30" ht="60" customHeight="1" x14ac:dyDescent="0.25">
      <c r="B85" s="118">
        <v>4</v>
      </c>
      <c r="C85" s="684" t="s">
        <v>302</v>
      </c>
      <c r="D85" s="688"/>
      <c r="E85" s="688"/>
      <c r="F85" s="688"/>
      <c r="G85" s="688"/>
      <c r="H85" s="689"/>
      <c r="I85" s="118">
        <v>1</v>
      </c>
      <c r="J85" s="118">
        <v>8</v>
      </c>
      <c r="K85" s="114">
        <v>8</v>
      </c>
      <c r="L85" s="248"/>
      <c r="M85" s="248"/>
      <c r="N85" s="248"/>
      <c r="O85" s="248"/>
      <c r="P85" s="248"/>
      <c r="Q85" s="117">
        <f t="shared" si="33"/>
        <v>0</v>
      </c>
      <c r="R85" s="100">
        <f t="shared" si="34"/>
        <v>8</v>
      </c>
      <c r="S85" s="333"/>
      <c r="T85" s="335"/>
      <c r="U85" s="667"/>
      <c r="V85" s="668"/>
      <c r="W85" s="669"/>
      <c r="X85" s="264"/>
      <c r="Y85" s="265"/>
      <c r="Z85" s="262"/>
      <c r="AC85" s="266">
        <f t="shared" si="30"/>
        <v>0</v>
      </c>
      <c r="AD85" s="266">
        <f t="shared" si="31"/>
        <v>0</v>
      </c>
    </row>
    <row r="86" spans="1:30" ht="60" customHeight="1" x14ac:dyDescent="0.25">
      <c r="B86" s="118">
        <v>5</v>
      </c>
      <c r="C86" s="684" t="s">
        <v>303</v>
      </c>
      <c r="D86" s="688"/>
      <c r="E86" s="688"/>
      <c r="F86" s="688"/>
      <c r="G86" s="688"/>
      <c r="H86" s="689"/>
      <c r="I86" s="118">
        <v>1</v>
      </c>
      <c r="J86" s="118">
        <v>8</v>
      </c>
      <c r="K86" s="114">
        <f t="shared" si="32"/>
        <v>8</v>
      </c>
      <c r="L86" s="248"/>
      <c r="M86" s="248"/>
      <c r="N86" s="248"/>
      <c r="O86" s="248"/>
      <c r="P86" s="248"/>
      <c r="Q86" s="117">
        <f t="shared" si="33"/>
        <v>0</v>
      </c>
      <c r="R86" s="100">
        <f t="shared" si="34"/>
        <v>8</v>
      </c>
      <c r="S86" s="333"/>
      <c r="T86" s="335"/>
      <c r="U86" s="667"/>
      <c r="V86" s="668"/>
      <c r="W86" s="669"/>
      <c r="X86" s="264"/>
      <c r="Y86" s="265"/>
      <c r="Z86" s="262"/>
      <c r="AC86" s="266">
        <f t="shared" si="30"/>
        <v>0</v>
      </c>
      <c r="AD86" s="266">
        <f t="shared" si="31"/>
        <v>0</v>
      </c>
    </row>
    <row r="87" spans="1:30" ht="60" customHeight="1" x14ac:dyDescent="0.25">
      <c r="B87" s="118">
        <v>6</v>
      </c>
      <c r="C87" s="684" t="s">
        <v>304</v>
      </c>
      <c r="D87" s="688"/>
      <c r="E87" s="688"/>
      <c r="F87" s="688"/>
      <c r="G87" s="688"/>
      <c r="H87" s="689"/>
      <c r="I87" s="118">
        <v>2</v>
      </c>
      <c r="J87" s="118">
        <v>8</v>
      </c>
      <c r="K87" s="114">
        <f t="shared" si="32"/>
        <v>16</v>
      </c>
      <c r="L87" s="248"/>
      <c r="M87" s="248"/>
      <c r="N87" s="248"/>
      <c r="O87" s="248"/>
      <c r="P87" s="248"/>
      <c r="Q87" s="117">
        <f t="shared" si="33"/>
        <v>0</v>
      </c>
      <c r="R87" s="100">
        <f t="shared" si="34"/>
        <v>16</v>
      </c>
      <c r="S87" s="333"/>
      <c r="T87" s="335"/>
      <c r="U87" s="667"/>
      <c r="V87" s="668"/>
      <c r="W87" s="669"/>
      <c r="X87" s="264"/>
      <c r="Y87" s="265"/>
      <c r="Z87" s="262"/>
      <c r="AC87" s="266">
        <f t="shared" si="30"/>
        <v>0</v>
      </c>
      <c r="AD87" s="266">
        <f t="shared" si="31"/>
        <v>0</v>
      </c>
    </row>
    <row r="88" spans="1:30" ht="60" customHeight="1" x14ac:dyDescent="0.25">
      <c r="B88" s="256">
        <v>7</v>
      </c>
      <c r="C88" s="676" t="s">
        <v>305</v>
      </c>
      <c r="D88" s="676"/>
      <c r="E88" s="676"/>
      <c r="F88" s="676"/>
      <c r="G88" s="676"/>
      <c r="H88" s="676"/>
      <c r="I88" s="118">
        <v>1</v>
      </c>
      <c r="J88" s="118">
        <v>8</v>
      </c>
      <c r="K88" s="114">
        <f t="shared" si="32"/>
        <v>8</v>
      </c>
      <c r="L88" s="248"/>
      <c r="M88" s="248"/>
      <c r="N88" s="248"/>
      <c r="O88" s="248"/>
      <c r="P88" s="248"/>
      <c r="Q88" s="117">
        <f t="shared" si="33"/>
        <v>0</v>
      </c>
      <c r="R88" s="100">
        <f t="shared" si="34"/>
        <v>8</v>
      </c>
      <c r="S88" s="333"/>
      <c r="T88" s="335"/>
      <c r="U88" s="667"/>
      <c r="V88" s="668"/>
      <c r="W88" s="669"/>
      <c r="X88" s="264"/>
      <c r="Y88" s="265"/>
      <c r="Z88" s="262"/>
      <c r="AC88" s="266">
        <f t="shared" si="30"/>
        <v>0</v>
      </c>
      <c r="AD88" s="266">
        <f t="shared" si="31"/>
        <v>0</v>
      </c>
    </row>
    <row r="89" spans="1:30" ht="48" customHeight="1" x14ac:dyDescent="0.25">
      <c r="A89" s="103" t="s">
        <v>255</v>
      </c>
      <c r="B89" s="817" t="s">
        <v>354</v>
      </c>
      <c r="C89" s="818"/>
      <c r="D89" s="818"/>
      <c r="E89" s="818"/>
      <c r="F89" s="818"/>
      <c r="G89" s="818"/>
      <c r="H89" s="819"/>
      <c r="I89" s="820" t="s">
        <v>236</v>
      </c>
      <c r="J89" s="820"/>
      <c r="K89" s="138">
        <f>IF(SUM(R82:R88)=0,SUM(K82:K88),R89)</f>
        <v>80</v>
      </c>
      <c r="L89" s="821" t="s">
        <v>234</v>
      </c>
      <c r="M89" s="822"/>
      <c r="N89" s="822"/>
      <c r="O89" s="822"/>
      <c r="P89" s="823"/>
      <c r="Q89" s="297">
        <f>SUM(Q82:Q88)</f>
        <v>0</v>
      </c>
      <c r="R89" s="85">
        <f>SUM(R82:R88)</f>
        <v>80</v>
      </c>
      <c r="S89" s="824" t="s">
        <v>237</v>
      </c>
      <c r="T89" s="825"/>
      <c r="U89" s="825"/>
      <c r="V89" s="825"/>
      <c r="W89" s="826"/>
      <c r="X89" s="827">
        <f>IF(ISERROR(Q89/R89),"0",Q89/R89)</f>
        <v>0</v>
      </c>
      <c r="Y89" s="828"/>
      <c r="Z89" s="829"/>
      <c r="AC89" s="266"/>
      <c r="AD89" s="266"/>
    </row>
    <row r="90" spans="1:30" ht="24.75" customHeight="1" x14ac:dyDescent="0.25">
      <c r="A90" s="103" t="s">
        <v>254</v>
      </c>
      <c r="B90" s="188" t="s">
        <v>355</v>
      </c>
      <c r="C90" s="189"/>
      <c r="D90" s="189"/>
      <c r="E90" s="189"/>
      <c r="F90" s="189"/>
      <c r="G90" s="189"/>
      <c r="H90" s="189"/>
      <c r="I90" s="189"/>
      <c r="J90" s="189"/>
      <c r="K90" s="189"/>
      <c r="L90" s="189"/>
      <c r="M90" s="189"/>
      <c r="N90" s="189"/>
      <c r="O90" s="189"/>
      <c r="P90" s="189"/>
      <c r="Q90" s="189"/>
      <c r="R90" s="204"/>
      <c r="S90" s="189"/>
      <c r="T90" s="189"/>
      <c r="U90" s="189"/>
      <c r="V90" s="189"/>
      <c r="W90" s="189"/>
      <c r="X90" s="281"/>
      <c r="Y90" s="281"/>
      <c r="Z90" s="235"/>
      <c r="AC90" s="266"/>
      <c r="AD90" s="266"/>
    </row>
    <row r="91" spans="1:30" ht="60" customHeight="1" x14ac:dyDescent="0.25">
      <c r="B91" s="118">
        <v>1</v>
      </c>
      <c r="C91" s="684" t="s">
        <v>306</v>
      </c>
      <c r="D91" s="688"/>
      <c r="E91" s="688"/>
      <c r="F91" s="688"/>
      <c r="G91" s="688"/>
      <c r="H91" s="689"/>
      <c r="I91" s="125">
        <v>1</v>
      </c>
      <c r="J91" s="118">
        <v>5</v>
      </c>
      <c r="K91" s="114">
        <f t="shared" ref="K91:K95" si="35">I91*J91</f>
        <v>5</v>
      </c>
      <c r="L91" s="248"/>
      <c r="M91" s="248"/>
      <c r="N91" s="248"/>
      <c r="O91" s="248"/>
      <c r="P91" s="248"/>
      <c r="Q91" s="117">
        <f t="shared" ref="Q91:Q95" si="36">(IF(L91="P",100%,
    IF(M91="P",75%,
    IF(N91="P",50%,
    IF(O91="P",25%,
    IF(P91="P",0%))))))*K91</f>
        <v>0</v>
      </c>
      <c r="R91" s="100">
        <f t="shared" ref="R91:R95" si="37">IF(COUNTA(L91:P91)=5,0,K91)</f>
        <v>5</v>
      </c>
      <c r="S91" s="333"/>
      <c r="T91" s="335"/>
      <c r="U91" s="667"/>
      <c r="V91" s="668"/>
      <c r="W91" s="669"/>
      <c r="X91" s="264"/>
      <c r="Y91" s="265"/>
      <c r="Z91" s="262"/>
      <c r="AC91" s="266">
        <f t="shared" si="30"/>
        <v>0</v>
      </c>
      <c r="AD91" s="266">
        <f t="shared" si="31"/>
        <v>0</v>
      </c>
    </row>
    <row r="92" spans="1:30" ht="60" customHeight="1" x14ac:dyDescent="0.25">
      <c r="B92" s="118">
        <v>2</v>
      </c>
      <c r="C92" s="684" t="s">
        <v>307</v>
      </c>
      <c r="D92" s="688"/>
      <c r="E92" s="688"/>
      <c r="F92" s="688"/>
      <c r="G92" s="688"/>
      <c r="H92" s="689"/>
      <c r="I92" s="125">
        <v>1</v>
      </c>
      <c r="J92" s="118">
        <v>5</v>
      </c>
      <c r="K92" s="114">
        <f t="shared" si="35"/>
        <v>5</v>
      </c>
      <c r="L92" s="248"/>
      <c r="M92" s="248"/>
      <c r="N92" s="248"/>
      <c r="O92" s="248"/>
      <c r="P92" s="248"/>
      <c r="Q92" s="117">
        <f t="shared" si="36"/>
        <v>0</v>
      </c>
      <c r="R92" s="100">
        <f t="shared" si="37"/>
        <v>5</v>
      </c>
      <c r="S92" s="333"/>
      <c r="T92" s="335"/>
      <c r="U92" s="667"/>
      <c r="V92" s="668"/>
      <c r="W92" s="669"/>
      <c r="X92" s="264"/>
      <c r="Y92" s="265"/>
      <c r="Z92" s="262"/>
      <c r="AC92" s="266">
        <f t="shared" si="30"/>
        <v>0</v>
      </c>
      <c r="AD92" s="266">
        <f t="shared" si="31"/>
        <v>0</v>
      </c>
    </row>
    <row r="93" spans="1:30" ht="60" customHeight="1" x14ac:dyDescent="0.25">
      <c r="B93" s="118">
        <v>3</v>
      </c>
      <c r="C93" s="684" t="s">
        <v>308</v>
      </c>
      <c r="D93" s="688"/>
      <c r="E93" s="688"/>
      <c r="F93" s="688"/>
      <c r="G93" s="688"/>
      <c r="H93" s="689"/>
      <c r="I93" s="125">
        <v>1</v>
      </c>
      <c r="J93" s="118">
        <v>5</v>
      </c>
      <c r="K93" s="114">
        <f t="shared" si="35"/>
        <v>5</v>
      </c>
      <c r="L93" s="248"/>
      <c r="M93" s="248"/>
      <c r="N93" s="248"/>
      <c r="O93" s="248"/>
      <c r="P93" s="248"/>
      <c r="Q93" s="117">
        <f t="shared" si="36"/>
        <v>0</v>
      </c>
      <c r="R93" s="100">
        <f t="shared" si="37"/>
        <v>5</v>
      </c>
      <c r="S93" s="333"/>
      <c r="T93" s="335"/>
      <c r="U93" s="667"/>
      <c r="V93" s="668"/>
      <c r="W93" s="669"/>
      <c r="X93" s="264"/>
      <c r="Y93" s="265"/>
      <c r="Z93" s="262"/>
      <c r="AC93" s="266">
        <f t="shared" si="30"/>
        <v>0</v>
      </c>
      <c r="AD93" s="266">
        <f t="shared" si="31"/>
        <v>0</v>
      </c>
    </row>
    <row r="94" spans="1:30" ht="60" customHeight="1" x14ac:dyDescent="0.25">
      <c r="B94" s="118">
        <v>4</v>
      </c>
      <c r="C94" s="684" t="s">
        <v>309</v>
      </c>
      <c r="D94" s="688"/>
      <c r="E94" s="688"/>
      <c r="F94" s="688"/>
      <c r="G94" s="688"/>
      <c r="H94" s="689"/>
      <c r="I94" s="125">
        <v>2</v>
      </c>
      <c r="J94" s="118">
        <v>8</v>
      </c>
      <c r="K94" s="114">
        <f t="shared" si="35"/>
        <v>16</v>
      </c>
      <c r="L94" s="248"/>
      <c r="M94" s="248"/>
      <c r="N94" s="248"/>
      <c r="O94" s="248"/>
      <c r="P94" s="248"/>
      <c r="Q94" s="117">
        <f t="shared" si="36"/>
        <v>0</v>
      </c>
      <c r="R94" s="100">
        <f t="shared" si="37"/>
        <v>16</v>
      </c>
      <c r="S94" s="333"/>
      <c r="T94" s="335"/>
      <c r="U94" s="667"/>
      <c r="V94" s="668"/>
      <c r="W94" s="669"/>
      <c r="X94" s="264"/>
      <c r="Y94" s="265"/>
      <c r="Z94" s="262"/>
      <c r="AC94" s="266">
        <f t="shared" si="30"/>
        <v>0</v>
      </c>
      <c r="AD94" s="266">
        <f t="shared" si="31"/>
        <v>0</v>
      </c>
    </row>
    <row r="95" spans="1:30" ht="60" customHeight="1" x14ac:dyDescent="0.25">
      <c r="B95" s="118">
        <v>5</v>
      </c>
      <c r="C95" s="684" t="s">
        <v>310</v>
      </c>
      <c r="D95" s="688"/>
      <c r="E95" s="688"/>
      <c r="F95" s="688"/>
      <c r="G95" s="688"/>
      <c r="H95" s="689"/>
      <c r="I95" s="125">
        <v>2</v>
      </c>
      <c r="J95" s="118">
        <v>8</v>
      </c>
      <c r="K95" s="114">
        <f t="shared" si="35"/>
        <v>16</v>
      </c>
      <c r="L95" s="248"/>
      <c r="M95" s="248"/>
      <c r="N95" s="248"/>
      <c r="O95" s="248"/>
      <c r="P95" s="248"/>
      <c r="Q95" s="117">
        <f t="shared" si="36"/>
        <v>0</v>
      </c>
      <c r="R95" s="100">
        <f t="shared" si="37"/>
        <v>16</v>
      </c>
      <c r="S95" s="333"/>
      <c r="T95" s="335"/>
      <c r="U95" s="667"/>
      <c r="V95" s="668"/>
      <c r="W95" s="669"/>
      <c r="X95" s="264"/>
      <c r="Y95" s="265"/>
      <c r="Z95" s="262"/>
      <c r="AC95" s="266">
        <f t="shared" si="30"/>
        <v>0</v>
      </c>
      <c r="AD95" s="266">
        <f t="shared" si="31"/>
        <v>0</v>
      </c>
    </row>
    <row r="96" spans="1:30" ht="48" customHeight="1" x14ac:dyDescent="0.25">
      <c r="A96" s="103" t="s">
        <v>254</v>
      </c>
      <c r="B96" s="850" t="s">
        <v>356</v>
      </c>
      <c r="C96" s="851"/>
      <c r="D96" s="851"/>
      <c r="E96" s="851"/>
      <c r="F96" s="851"/>
      <c r="G96" s="851"/>
      <c r="H96" s="852"/>
      <c r="I96" s="853" t="s">
        <v>236</v>
      </c>
      <c r="J96" s="853"/>
      <c r="K96" s="137">
        <f>IF(SUM(R91:R95)=0,SUM(K91:K95),R96)</f>
        <v>47</v>
      </c>
      <c r="L96" s="854" t="s">
        <v>234</v>
      </c>
      <c r="M96" s="855"/>
      <c r="N96" s="855"/>
      <c r="O96" s="855"/>
      <c r="P96" s="856"/>
      <c r="Q96" s="296">
        <f>SUM(Q91:Q95)</f>
        <v>0</v>
      </c>
      <c r="R96" s="87">
        <f>SUM(R91:R95)</f>
        <v>47</v>
      </c>
      <c r="S96" s="857" t="s">
        <v>237</v>
      </c>
      <c r="T96" s="858"/>
      <c r="U96" s="858"/>
      <c r="V96" s="858"/>
      <c r="W96" s="859"/>
      <c r="X96" s="860">
        <f>IF(ISERROR(Q96/R96),"0",Q96/R96)</f>
        <v>0</v>
      </c>
      <c r="Y96" s="861"/>
      <c r="Z96" s="862"/>
      <c r="AC96" s="266"/>
      <c r="AD96" s="266"/>
    </row>
    <row r="97" spans="1:30" ht="24.75" customHeight="1" x14ac:dyDescent="0.25">
      <c r="A97" s="103" t="s">
        <v>256</v>
      </c>
      <c r="B97" s="190" t="s">
        <v>357</v>
      </c>
      <c r="C97" s="191"/>
      <c r="D97" s="191"/>
      <c r="E97" s="191"/>
      <c r="F97" s="191"/>
      <c r="G97" s="191"/>
      <c r="H97" s="191"/>
      <c r="I97" s="191"/>
      <c r="J97" s="191"/>
      <c r="K97" s="191"/>
      <c r="L97" s="191"/>
      <c r="M97" s="191"/>
      <c r="N97" s="191"/>
      <c r="O97" s="191"/>
      <c r="P97" s="191"/>
      <c r="Q97" s="191"/>
      <c r="R97" s="206"/>
      <c r="S97" s="191"/>
      <c r="T97" s="191"/>
      <c r="U97" s="191"/>
      <c r="V97" s="191"/>
      <c r="W97" s="191"/>
      <c r="X97" s="282"/>
      <c r="Y97" s="282"/>
      <c r="Z97" s="237"/>
      <c r="AC97" s="266"/>
      <c r="AD97" s="266"/>
    </row>
    <row r="98" spans="1:30" ht="60" customHeight="1" x14ac:dyDescent="0.25">
      <c r="B98" s="118">
        <v>1</v>
      </c>
      <c r="C98" s="684" t="s">
        <v>311</v>
      </c>
      <c r="D98" s="833"/>
      <c r="E98" s="833"/>
      <c r="F98" s="833"/>
      <c r="G98" s="833"/>
      <c r="H98" s="834"/>
      <c r="I98" s="118">
        <v>1</v>
      </c>
      <c r="J98" s="118">
        <v>10</v>
      </c>
      <c r="K98" s="114">
        <f t="shared" ref="K98:K104" si="38">I98*J98</f>
        <v>10</v>
      </c>
      <c r="L98" s="248"/>
      <c r="M98" s="248"/>
      <c r="N98" s="248"/>
      <c r="O98" s="248"/>
      <c r="P98" s="248"/>
      <c r="Q98" s="117">
        <f t="shared" ref="Q98:Q104" si="39">(IF(L98="P",100%,
    IF(M98="P",75%,
    IF(N98="P",50%,
    IF(O98="P",25%,
    IF(P98="P",0%))))))*K98</f>
        <v>0</v>
      </c>
      <c r="R98" s="100">
        <f t="shared" ref="R98:R104" si="40">IF(COUNTA(L98:P98)=5,0,K98)</f>
        <v>10</v>
      </c>
      <c r="S98" s="333"/>
      <c r="T98" s="335"/>
      <c r="U98" s="667"/>
      <c r="V98" s="668"/>
      <c r="W98" s="669"/>
      <c r="X98" s="264"/>
      <c r="Y98" s="265"/>
      <c r="Z98" s="262"/>
      <c r="AC98" s="266">
        <f t="shared" si="30"/>
        <v>0</v>
      </c>
      <c r="AD98" s="266">
        <f t="shared" si="31"/>
        <v>0</v>
      </c>
    </row>
    <row r="99" spans="1:30" ht="99.9" customHeight="1" x14ac:dyDescent="0.25">
      <c r="B99" s="118">
        <v>2</v>
      </c>
      <c r="C99" s="684" t="s">
        <v>312</v>
      </c>
      <c r="D99" s="688"/>
      <c r="E99" s="688"/>
      <c r="F99" s="688"/>
      <c r="G99" s="688"/>
      <c r="H99" s="689"/>
      <c r="I99" s="125">
        <v>2</v>
      </c>
      <c r="J99" s="125">
        <v>10</v>
      </c>
      <c r="K99" s="114">
        <f t="shared" si="38"/>
        <v>20</v>
      </c>
      <c r="L99" s="248"/>
      <c r="M99" s="248"/>
      <c r="N99" s="248"/>
      <c r="O99" s="248"/>
      <c r="P99" s="248"/>
      <c r="Q99" s="117">
        <f t="shared" si="39"/>
        <v>0</v>
      </c>
      <c r="R99" s="100">
        <f t="shared" si="40"/>
        <v>20</v>
      </c>
      <c r="S99" s="333"/>
      <c r="T99" s="335"/>
      <c r="U99" s="667"/>
      <c r="V99" s="668"/>
      <c r="W99" s="669"/>
      <c r="X99" s="264"/>
      <c r="Y99" s="265"/>
      <c r="Z99" s="262"/>
      <c r="AC99" s="266">
        <f t="shared" si="30"/>
        <v>0</v>
      </c>
      <c r="AD99" s="266">
        <f t="shared" si="31"/>
        <v>0</v>
      </c>
    </row>
    <row r="100" spans="1:30" ht="60" customHeight="1" x14ac:dyDescent="0.25">
      <c r="B100" s="118">
        <v>3</v>
      </c>
      <c r="C100" s="684" t="s">
        <v>315</v>
      </c>
      <c r="D100" s="835"/>
      <c r="E100" s="835"/>
      <c r="F100" s="835"/>
      <c r="G100" s="835"/>
      <c r="H100" s="836"/>
      <c r="I100" s="118">
        <v>1</v>
      </c>
      <c r="J100" s="118">
        <v>10</v>
      </c>
      <c r="K100" s="114">
        <f t="shared" ref="K100" si="41">I100*J100</f>
        <v>10</v>
      </c>
      <c r="L100" s="248"/>
      <c r="M100" s="248"/>
      <c r="N100" s="248"/>
      <c r="O100" s="248"/>
      <c r="P100" s="248"/>
      <c r="Q100" s="117">
        <f t="shared" si="39"/>
        <v>0</v>
      </c>
      <c r="R100" s="100">
        <f t="shared" si="40"/>
        <v>10</v>
      </c>
      <c r="S100" s="333"/>
      <c r="T100" s="335"/>
      <c r="U100" s="667"/>
      <c r="V100" s="668"/>
      <c r="W100" s="669"/>
      <c r="X100" s="264"/>
      <c r="Y100" s="265"/>
      <c r="Z100" s="262"/>
      <c r="AC100" s="266">
        <f t="shared" si="30"/>
        <v>0</v>
      </c>
      <c r="AD100" s="266">
        <f t="shared" si="31"/>
        <v>0</v>
      </c>
    </row>
    <row r="101" spans="1:30" ht="60" customHeight="1" x14ac:dyDescent="0.25">
      <c r="B101" s="118">
        <v>4</v>
      </c>
      <c r="C101" s="684" t="s">
        <v>313</v>
      </c>
      <c r="D101" s="835"/>
      <c r="E101" s="835"/>
      <c r="F101" s="835"/>
      <c r="G101" s="835"/>
      <c r="H101" s="836"/>
      <c r="I101" s="125">
        <v>1</v>
      </c>
      <c r="J101" s="125">
        <v>10</v>
      </c>
      <c r="K101" s="114">
        <f t="shared" si="38"/>
        <v>10</v>
      </c>
      <c r="L101" s="248"/>
      <c r="M101" s="248"/>
      <c r="N101" s="248"/>
      <c r="O101" s="248"/>
      <c r="P101" s="248"/>
      <c r="Q101" s="117">
        <f t="shared" si="39"/>
        <v>0</v>
      </c>
      <c r="R101" s="100">
        <f t="shared" si="40"/>
        <v>10</v>
      </c>
      <c r="S101" s="333"/>
      <c r="T101" s="335"/>
      <c r="U101" s="667"/>
      <c r="V101" s="668"/>
      <c r="W101" s="669"/>
      <c r="X101" s="264"/>
      <c r="Y101" s="265"/>
      <c r="Z101" s="262"/>
      <c r="AC101" s="266">
        <f t="shared" si="30"/>
        <v>0</v>
      </c>
      <c r="AD101" s="266">
        <f t="shared" si="31"/>
        <v>0</v>
      </c>
    </row>
    <row r="102" spans="1:30" ht="60" customHeight="1" x14ac:dyDescent="0.25">
      <c r="B102" s="118">
        <v>5</v>
      </c>
      <c r="C102" s="684" t="s">
        <v>314</v>
      </c>
      <c r="D102" s="685"/>
      <c r="E102" s="685"/>
      <c r="F102" s="685"/>
      <c r="G102" s="685"/>
      <c r="H102" s="686"/>
      <c r="I102" s="118">
        <v>1</v>
      </c>
      <c r="J102" s="118">
        <v>10</v>
      </c>
      <c r="K102" s="114">
        <f t="shared" si="38"/>
        <v>10</v>
      </c>
      <c r="L102" s="248"/>
      <c r="M102" s="248"/>
      <c r="N102" s="248"/>
      <c r="O102" s="248"/>
      <c r="P102" s="248"/>
      <c r="Q102" s="117">
        <f t="shared" si="39"/>
        <v>0</v>
      </c>
      <c r="R102" s="100">
        <f t="shared" si="40"/>
        <v>10</v>
      </c>
      <c r="S102" s="333"/>
      <c r="T102" s="335"/>
      <c r="U102" s="667"/>
      <c r="V102" s="668"/>
      <c r="W102" s="669"/>
      <c r="X102" s="264"/>
      <c r="Y102" s="265"/>
      <c r="Z102" s="262"/>
      <c r="AC102" s="266">
        <f t="shared" si="30"/>
        <v>0</v>
      </c>
      <c r="AD102" s="266">
        <f t="shared" si="31"/>
        <v>0</v>
      </c>
    </row>
    <row r="103" spans="1:30" ht="60" customHeight="1" x14ac:dyDescent="0.5">
      <c r="B103" s="118">
        <v>6</v>
      </c>
      <c r="C103" s="684" t="s">
        <v>316</v>
      </c>
      <c r="D103" s="688"/>
      <c r="E103" s="688"/>
      <c r="F103" s="688"/>
      <c r="G103" s="688"/>
      <c r="H103" s="689"/>
      <c r="I103" s="118">
        <v>1</v>
      </c>
      <c r="J103" s="118">
        <v>10</v>
      </c>
      <c r="K103" s="114">
        <f t="shared" si="38"/>
        <v>10</v>
      </c>
      <c r="L103" s="248"/>
      <c r="M103" s="248"/>
      <c r="N103" s="248"/>
      <c r="O103" s="248"/>
      <c r="P103" s="248"/>
      <c r="Q103" s="117">
        <f t="shared" si="39"/>
        <v>0</v>
      </c>
      <c r="R103" s="100">
        <f t="shared" si="40"/>
        <v>10</v>
      </c>
      <c r="S103" s="333"/>
      <c r="T103" s="335"/>
      <c r="U103" s="667"/>
      <c r="V103" s="668"/>
      <c r="W103" s="669"/>
      <c r="X103" s="264"/>
      <c r="Y103" s="265"/>
      <c r="Z103" s="262"/>
      <c r="AB103" s="139"/>
      <c r="AC103" s="266">
        <f t="shared" si="30"/>
        <v>0</v>
      </c>
      <c r="AD103" s="266">
        <f t="shared" si="31"/>
        <v>0</v>
      </c>
    </row>
    <row r="104" spans="1:30" ht="60" customHeight="1" x14ac:dyDescent="0.5">
      <c r="B104" s="118">
        <v>7</v>
      </c>
      <c r="C104" s="684" t="s">
        <v>317</v>
      </c>
      <c r="D104" s="688"/>
      <c r="E104" s="688"/>
      <c r="F104" s="688"/>
      <c r="G104" s="688"/>
      <c r="H104" s="689"/>
      <c r="I104" s="118">
        <v>2</v>
      </c>
      <c r="J104" s="118">
        <v>10</v>
      </c>
      <c r="K104" s="114">
        <f t="shared" si="38"/>
        <v>20</v>
      </c>
      <c r="L104" s="248"/>
      <c r="M104" s="248"/>
      <c r="N104" s="248"/>
      <c r="O104" s="248"/>
      <c r="P104" s="248"/>
      <c r="Q104" s="117">
        <f t="shared" si="39"/>
        <v>0</v>
      </c>
      <c r="R104" s="100">
        <f t="shared" si="40"/>
        <v>20</v>
      </c>
      <c r="S104" s="333"/>
      <c r="T104" s="335"/>
      <c r="U104" s="667"/>
      <c r="V104" s="668"/>
      <c r="W104" s="669"/>
      <c r="X104" s="264"/>
      <c r="Y104" s="265"/>
      <c r="Z104" s="262"/>
      <c r="AB104" s="139"/>
      <c r="AC104" s="266">
        <f t="shared" si="30"/>
        <v>0</v>
      </c>
      <c r="AD104" s="266">
        <f t="shared" si="31"/>
        <v>0</v>
      </c>
    </row>
    <row r="105" spans="1:30" ht="48" customHeight="1" x14ac:dyDescent="0.25">
      <c r="A105" s="103" t="s">
        <v>256</v>
      </c>
      <c r="B105" s="837" t="s">
        <v>358</v>
      </c>
      <c r="C105" s="838"/>
      <c r="D105" s="838"/>
      <c r="E105" s="838"/>
      <c r="F105" s="838"/>
      <c r="G105" s="838"/>
      <c r="H105" s="839"/>
      <c r="I105" s="840" t="s">
        <v>236</v>
      </c>
      <c r="J105" s="840"/>
      <c r="K105" s="140">
        <f>IF(SUM(R98:R104)=0,SUM(K98:K104),R105)</f>
        <v>90</v>
      </c>
      <c r="L105" s="841" t="s">
        <v>234</v>
      </c>
      <c r="M105" s="842"/>
      <c r="N105" s="842"/>
      <c r="O105" s="842"/>
      <c r="P105" s="843"/>
      <c r="Q105" s="298">
        <f>SUM(Q98:Q104)</f>
        <v>0</v>
      </c>
      <c r="R105" s="84">
        <f>SUM(R98:R104)</f>
        <v>90</v>
      </c>
      <c r="S105" s="844" t="s">
        <v>237</v>
      </c>
      <c r="T105" s="845"/>
      <c r="U105" s="845"/>
      <c r="V105" s="845"/>
      <c r="W105" s="846"/>
      <c r="X105" s="830">
        <f>IF(ISERROR(Q105/R105),"0",Q105/R105)</f>
        <v>0</v>
      </c>
      <c r="Y105" s="831"/>
      <c r="Z105" s="832"/>
      <c r="AC105" s="266"/>
      <c r="AD105" s="266"/>
    </row>
    <row r="106" spans="1:30" ht="24.75" customHeight="1" x14ac:dyDescent="0.25">
      <c r="A106" s="103" t="s">
        <v>258</v>
      </c>
      <c r="B106" s="169" t="s">
        <v>320</v>
      </c>
      <c r="C106" s="170"/>
      <c r="D106" s="170"/>
      <c r="E106" s="170"/>
      <c r="F106" s="170"/>
      <c r="G106" s="170"/>
      <c r="H106" s="170"/>
      <c r="I106" s="170"/>
      <c r="J106" s="170"/>
      <c r="K106" s="170"/>
      <c r="L106" s="170"/>
      <c r="M106" s="170"/>
      <c r="N106" s="170"/>
      <c r="O106" s="170"/>
      <c r="P106" s="170"/>
      <c r="Q106" s="170"/>
      <c r="R106" s="208"/>
      <c r="S106" s="170"/>
      <c r="T106" s="170"/>
      <c r="U106" s="170"/>
      <c r="V106" s="170"/>
      <c r="W106" s="170"/>
      <c r="X106" s="269"/>
      <c r="Y106" s="269"/>
      <c r="Z106" s="239"/>
      <c r="AC106" s="266"/>
      <c r="AD106" s="266"/>
    </row>
    <row r="107" spans="1:30" ht="60" customHeight="1" x14ac:dyDescent="0.25">
      <c r="B107" s="118">
        <v>1</v>
      </c>
      <c r="C107" s="684" t="s">
        <v>321</v>
      </c>
      <c r="D107" s="688"/>
      <c r="E107" s="688"/>
      <c r="F107" s="688"/>
      <c r="G107" s="688"/>
      <c r="H107" s="689"/>
      <c r="I107" s="118">
        <v>2</v>
      </c>
      <c r="J107" s="118">
        <v>5</v>
      </c>
      <c r="K107" s="114">
        <f t="shared" ref="K107:K112" si="42">I107*J107</f>
        <v>10</v>
      </c>
      <c r="L107" s="3"/>
      <c r="M107" s="3"/>
      <c r="N107" s="116"/>
      <c r="O107" s="116"/>
      <c r="P107" s="116"/>
      <c r="Q107" s="117">
        <f t="shared" ref="Q107:Q112" si="43">(IF(L107="P",100%,
    IF(M107="P",75%,
    IF(N107="P",50%,
    IF(O107="P",25%,
    IF(P107="P",0%))))))*K107</f>
        <v>0</v>
      </c>
      <c r="R107" s="100">
        <f t="shared" ref="R107:R112" si="44">IF(COUNTA(L107:P107)=5,0,K107)</f>
        <v>10</v>
      </c>
      <c r="S107" s="673"/>
      <c r="T107" s="674"/>
      <c r="U107" s="667"/>
      <c r="V107" s="668"/>
      <c r="W107" s="669"/>
      <c r="X107" s="264"/>
      <c r="Y107" s="265"/>
      <c r="Z107" s="262"/>
      <c r="AC107" s="266">
        <f t="shared" si="30"/>
        <v>0</v>
      </c>
      <c r="AD107" s="266">
        <f t="shared" si="31"/>
        <v>0</v>
      </c>
    </row>
    <row r="108" spans="1:30" ht="60" customHeight="1" x14ac:dyDescent="0.25">
      <c r="B108" s="118">
        <v>2</v>
      </c>
      <c r="C108" s="684" t="s">
        <v>322</v>
      </c>
      <c r="D108" s="688"/>
      <c r="E108" s="688"/>
      <c r="F108" s="688"/>
      <c r="G108" s="688"/>
      <c r="H108" s="689"/>
      <c r="I108" s="118">
        <v>1</v>
      </c>
      <c r="J108" s="118">
        <v>5</v>
      </c>
      <c r="K108" s="114">
        <f t="shared" si="42"/>
        <v>5</v>
      </c>
      <c r="L108" s="116"/>
      <c r="M108" s="3"/>
      <c r="N108" s="116"/>
      <c r="O108" s="116"/>
      <c r="P108" s="116"/>
      <c r="Q108" s="117">
        <f t="shared" si="43"/>
        <v>0</v>
      </c>
      <c r="R108" s="100">
        <f t="shared" si="44"/>
        <v>5</v>
      </c>
      <c r="S108" s="673"/>
      <c r="T108" s="674"/>
      <c r="U108" s="667"/>
      <c r="V108" s="668"/>
      <c r="W108" s="669"/>
      <c r="X108" s="264"/>
      <c r="Y108" s="265"/>
      <c r="Z108" s="262"/>
      <c r="AC108" s="266">
        <f t="shared" si="30"/>
        <v>0</v>
      </c>
      <c r="AD108" s="266">
        <f t="shared" si="31"/>
        <v>0</v>
      </c>
    </row>
    <row r="109" spans="1:30" ht="60" customHeight="1" x14ac:dyDescent="0.25">
      <c r="B109" s="118">
        <v>3</v>
      </c>
      <c r="C109" s="684" t="s">
        <v>327</v>
      </c>
      <c r="D109" s="833"/>
      <c r="E109" s="833"/>
      <c r="F109" s="833"/>
      <c r="G109" s="833"/>
      <c r="H109" s="834"/>
      <c r="I109" s="118">
        <v>1</v>
      </c>
      <c r="J109" s="118">
        <v>5</v>
      </c>
      <c r="K109" s="114">
        <f t="shared" si="42"/>
        <v>5</v>
      </c>
      <c r="L109" s="3"/>
      <c r="M109" s="3"/>
      <c r="N109" s="116"/>
      <c r="O109" s="116"/>
      <c r="P109" s="116"/>
      <c r="Q109" s="117">
        <f t="shared" si="43"/>
        <v>0</v>
      </c>
      <c r="R109" s="100">
        <f t="shared" si="44"/>
        <v>5</v>
      </c>
      <c r="S109" s="673"/>
      <c r="T109" s="674"/>
      <c r="U109" s="667"/>
      <c r="V109" s="668"/>
      <c r="W109" s="669"/>
      <c r="X109" s="264"/>
      <c r="Y109" s="265"/>
      <c r="Z109" s="262"/>
      <c r="AC109" s="266">
        <f t="shared" si="30"/>
        <v>0</v>
      </c>
      <c r="AD109" s="266">
        <f t="shared" si="31"/>
        <v>0</v>
      </c>
    </row>
    <row r="110" spans="1:30" ht="75" customHeight="1" x14ac:dyDescent="0.25">
      <c r="B110" s="118">
        <v>4</v>
      </c>
      <c r="C110" s="684" t="s">
        <v>323</v>
      </c>
      <c r="D110" s="685"/>
      <c r="E110" s="685"/>
      <c r="F110" s="685"/>
      <c r="G110" s="685"/>
      <c r="H110" s="686"/>
      <c r="I110" s="118">
        <v>1</v>
      </c>
      <c r="J110" s="118">
        <v>5</v>
      </c>
      <c r="K110" s="114">
        <f t="shared" si="42"/>
        <v>5</v>
      </c>
      <c r="L110" s="116"/>
      <c r="M110" s="3"/>
      <c r="N110" s="116"/>
      <c r="O110" s="116"/>
      <c r="P110" s="116"/>
      <c r="Q110" s="117">
        <f t="shared" si="43"/>
        <v>0</v>
      </c>
      <c r="R110" s="100">
        <f t="shared" si="44"/>
        <v>5</v>
      </c>
      <c r="S110" s="673"/>
      <c r="T110" s="674"/>
      <c r="U110" s="667"/>
      <c r="V110" s="668"/>
      <c r="W110" s="669"/>
      <c r="X110" s="264"/>
      <c r="Y110" s="265"/>
      <c r="Z110" s="262"/>
      <c r="AC110" s="266">
        <f t="shared" si="30"/>
        <v>0</v>
      </c>
      <c r="AD110" s="266">
        <f t="shared" si="31"/>
        <v>0</v>
      </c>
    </row>
    <row r="111" spans="1:30" ht="60" customHeight="1" x14ac:dyDescent="0.25">
      <c r="B111" s="118">
        <v>5</v>
      </c>
      <c r="C111" s="684" t="s">
        <v>324</v>
      </c>
      <c r="D111" s="688"/>
      <c r="E111" s="688"/>
      <c r="F111" s="688"/>
      <c r="G111" s="688"/>
      <c r="H111" s="689"/>
      <c r="I111" s="125">
        <v>2</v>
      </c>
      <c r="J111" s="125">
        <v>6</v>
      </c>
      <c r="K111" s="114">
        <f t="shared" si="42"/>
        <v>12</v>
      </c>
      <c r="L111" s="116"/>
      <c r="M111" s="3"/>
      <c r="N111" s="116"/>
      <c r="O111" s="116"/>
      <c r="P111" s="116"/>
      <c r="Q111" s="117">
        <f t="shared" si="43"/>
        <v>0</v>
      </c>
      <c r="R111" s="100">
        <f t="shared" si="44"/>
        <v>12</v>
      </c>
      <c r="S111" s="673"/>
      <c r="T111" s="674"/>
      <c r="U111" s="667"/>
      <c r="V111" s="668"/>
      <c r="W111" s="669"/>
      <c r="X111" s="264"/>
      <c r="Y111" s="265"/>
      <c r="Z111" s="262"/>
      <c r="AC111" s="266">
        <f t="shared" si="30"/>
        <v>0</v>
      </c>
      <c r="AD111" s="266">
        <f t="shared" si="31"/>
        <v>0</v>
      </c>
    </row>
    <row r="112" spans="1:30" ht="99.9" customHeight="1" x14ac:dyDescent="0.25">
      <c r="B112" s="118">
        <v>6</v>
      </c>
      <c r="C112" s="679" t="s">
        <v>325</v>
      </c>
      <c r="D112" s="719"/>
      <c r="E112" s="719"/>
      <c r="F112" s="719"/>
      <c r="G112" s="719"/>
      <c r="H112" s="680"/>
      <c r="I112" s="125">
        <v>2</v>
      </c>
      <c r="J112" s="125">
        <v>6</v>
      </c>
      <c r="K112" s="114">
        <f t="shared" si="42"/>
        <v>12</v>
      </c>
      <c r="L112" s="116"/>
      <c r="M112" s="3"/>
      <c r="N112" s="116"/>
      <c r="O112" s="116"/>
      <c r="P112" s="116"/>
      <c r="Q112" s="117">
        <f t="shared" si="43"/>
        <v>0</v>
      </c>
      <c r="R112" s="100">
        <f t="shared" si="44"/>
        <v>12</v>
      </c>
      <c r="S112" s="673"/>
      <c r="T112" s="674"/>
      <c r="U112" s="667"/>
      <c r="V112" s="668"/>
      <c r="W112" s="669"/>
      <c r="X112" s="264"/>
      <c r="Y112" s="265"/>
      <c r="Z112" s="262"/>
      <c r="AC112" s="266">
        <f t="shared" si="30"/>
        <v>0</v>
      </c>
      <c r="AD112" s="266">
        <f t="shared" si="31"/>
        <v>0</v>
      </c>
    </row>
    <row r="113" spans="1:30" ht="60" customHeight="1" x14ac:dyDescent="0.25">
      <c r="B113" s="125">
        <v>8</v>
      </c>
      <c r="C113" s="679" t="s">
        <v>364</v>
      </c>
      <c r="D113" s="719"/>
      <c r="E113" s="719"/>
      <c r="F113" s="719"/>
      <c r="G113" s="719"/>
      <c r="H113" s="680"/>
      <c r="I113" s="125">
        <v>2</v>
      </c>
      <c r="J113" s="125">
        <v>6</v>
      </c>
      <c r="K113" s="114">
        <f t="shared" ref="K113" si="45">I113*J113</f>
        <v>12</v>
      </c>
      <c r="L113" s="116"/>
      <c r="M113" s="3"/>
      <c r="N113" s="116"/>
      <c r="O113" s="116"/>
      <c r="P113" s="116"/>
      <c r="Q113" s="117">
        <f t="shared" ref="Q113" si="46">(IF(L113="P",100%,
    IF(M113="P",75%,
    IF(N113="P",50%,
    IF(O113="P",25%,
    IF(P113="P",0%))))))*K113</f>
        <v>0</v>
      </c>
      <c r="R113" s="100">
        <f t="shared" ref="R113" si="47">IF(COUNTA(L113:P113)=5,0,K113)</f>
        <v>12</v>
      </c>
      <c r="S113" s="673"/>
      <c r="T113" s="674"/>
      <c r="U113" s="667"/>
      <c r="V113" s="668"/>
      <c r="W113" s="669"/>
      <c r="X113" s="264"/>
      <c r="Y113" s="265"/>
      <c r="Z113" s="262"/>
      <c r="AC113" s="266">
        <f t="shared" si="30"/>
        <v>0</v>
      </c>
      <c r="AD113" s="266">
        <f t="shared" si="31"/>
        <v>0</v>
      </c>
    </row>
    <row r="114" spans="1:30" ht="60" customHeight="1" x14ac:dyDescent="0.25">
      <c r="B114" s="125">
        <v>9</v>
      </c>
      <c r="C114" s="679" t="s">
        <v>363</v>
      </c>
      <c r="D114" s="719"/>
      <c r="E114" s="719"/>
      <c r="F114" s="719"/>
      <c r="G114" s="719"/>
      <c r="H114" s="680"/>
      <c r="I114" s="125">
        <v>2</v>
      </c>
      <c r="J114" s="125">
        <v>6</v>
      </c>
      <c r="K114" s="114">
        <f t="shared" ref="K114" si="48">I114*J114</f>
        <v>12</v>
      </c>
      <c r="L114" s="116"/>
      <c r="M114" s="3"/>
      <c r="N114" s="116"/>
      <c r="O114" s="116"/>
      <c r="P114" s="116"/>
      <c r="Q114" s="117">
        <f t="shared" ref="Q114" si="49">(IF(L114="P",100%,
    IF(M114="P",75%,
    IF(N114="P",50%,
    IF(O114="P",25%,
    IF(P114="P",0%))))))*K114</f>
        <v>0</v>
      </c>
      <c r="R114" s="100">
        <f t="shared" ref="R114" si="50">IF(COUNTA(L114:P114)=5,0,K114)</f>
        <v>12</v>
      </c>
      <c r="S114" s="673"/>
      <c r="T114" s="674"/>
      <c r="U114" s="667"/>
      <c r="V114" s="668"/>
      <c r="W114" s="669"/>
      <c r="X114" s="264"/>
      <c r="Y114" s="265"/>
      <c r="Z114" s="262"/>
      <c r="AC114" s="266">
        <f t="shared" si="30"/>
        <v>0</v>
      </c>
      <c r="AD114" s="266">
        <f t="shared" si="31"/>
        <v>0</v>
      </c>
    </row>
    <row r="115" spans="1:30" ht="48" customHeight="1" x14ac:dyDescent="0.25">
      <c r="A115" s="103" t="s">
        <v>258</v>
      </c>
      <c r="B115" s="873" t="s">
        <v>326</v>
      </c>
      <c r="C115" s="874"/>
      <c r="D115" s="874"/>
      <c r="E115" s="874"/>
      <c r="F115" s="874"/>
      <c r="G115" s="874"/>
      <c r="H115" s="875"/>
      <c r="I115" s="876" t="s">
        <v>236</v>
      </c>
      <c r="J115" s="876"/>
      <c r="K115" s="142">
        <f>IF(SUM(R107:R112)=0,SUM(K107:K114),R115)</f>
        <v>73</v>
      </c>
      <c r="L115" s="877" t="s">
        <v>234</v>
      </c>
      <c r="M115" s="878"/>
      <c r="N115" s="878"/>
      <c r="O115" s="878"/>
      <c r="P115" s="879"/>
      <c r="Q115" s="299">
        <f>SUM(Q107:Q114)</f>
        <v>0</v>
      </c>
      <c r="R115" s="88">
        <f>SUM(R107:R114)</f>
        <v>73</v>
      </c>
      <c r="S115" s="880" t="s">
        <v>237</v>
      </c>
      <c r="T115" s="881"/>
      <c r="U115" s="881"/>
      <c r="V115" s="881"/>
      <c r="W115" s="882"/>
      <c r="X115" s="883">
        <f>IF(ISERROR(Q115/R115),"0",Q115/R115)</f>
        <v>0</v>
      </c>
      <c r="Y115" s="884"/>
      <c r="Z115" s="885"/>
      <c r="AC115" s="266"/>
      <c r="AD115" s="266"/>
    </row>
    <row r="116" spans="1:30" ht="24.75" customHeight="1" x14ac:dyDescent="0.25">
      <c r="A116" s="103" t="s">
        <v>259</v>
      </c>
      <c r="B116" s="194" t="s">
        <v>142</v>
      </c>
      <c r="C116" s="195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  <c r="R116" s="209"/>
      <c r="S116" s="195"/>
      <c r="T116" s="195"/>
      <c r="U116" s="195"/>
      <c r="V116" s="195"/>
      <c r="W116" s="195"/>
      <c r="X116" s="268"/>
      <c r="Y116" s="268"/>
      <c r="Z116" s="240"/>
      <c r="AC116" s="266"/>
      <c r="AD116" s="266"/>
    </row>
    <row r="117" spans="1:30" ht="60" customHeight="1" x14ac:dyDescent="0.25">
      <c r="B117" s="118">
        <v>1</v>
      </c>
      <c r="C117" s="684" t="s">
        <v>328</v>
      </c>
      <c r="D117" s="685"/>
      <c r="E117" s="685"/>
      <c r="F117" s="685"/>
      <c r="G117" s="685"/>
      <c r="H117" s="686"/>
      <c r="I117" s="118">
        <v>1</v>
      </c>
      <c r="J117" s="118">
        <v>5</v>
      </c>
      <c r="K117" s="114">
        <f t="shared" ref="K117:K126" si="51">I117*J117</f>
        <v>5</v>
      </c>
      <c r="L117" s="116"/>
      <c r="M117" s="3"/>
      <c r="N117" s="116"/>
      <c r="O117" s="116"/>
      <c r="P117" s="116"/>
      <c r="Q117" s="117">
        <f t="shared" ref="Q117:Q126" si="52">(IF(L117="P",100%,
    IF(M117="P",75%,
    IF(N117="P",50%,
    IF(O117="P",25%,
    IF(P117="P",0%))))))*K117</f>
        <v>0</v>
      </c>
      <c r="R117" s="100">
        <f t="shared" ref="R117:R127" si="53">IF(COUNTA(L117:P117)=5,0,K117)</f>
        <v>5</v>
      </c>
      <c r="S117" s="673"/>
      <c r="T117" s="674"/>
      <c r="U117" s="667"/>
      <c r="V117" s="668"/>
      <c r="W117" s="669"/>
      <c r="X117" s="264"/>
      <c r="Y117" s="265"/>
      <c r="Z117" s="262"/>
      <c r="AC117" s="266">
        <f t="shared" si="30"/>
        <v>0</v>
      </c>
      <c r="AD117" s="266">
        <f t="shared" si="31"/>
        <v>0</v>
      </c>
    </row>
    <row r="118" spans="1:30" ht="60" customHeight="1" x14ac:dyDescent="0.25">
      <c r="B118" s="118">
        <v>2</v>
      </c>
      <c r="C118" s="673" t="s">
        <v>333</v>
      </c>
      <c r="D118" s="758"/>
      <c r="E118" s="758"/>
      <c r="F118" s="758"/>
      <c r="G118" s="758"/>
      <c r="H118" s="674"/>
      <c r="I118" s="118">
        <v>1</v>
      </c>
      <c r="J118" s="118">
        <v>5</v>
      </c>
      <c r="K118" s="114">
        <f>I118*J118</f>
        <v>5</v>
      </c>
      <c r="L118" s="3"/>
      <c r="M118" s="3"/>
      <c r="N118" s="116"/>
      <c r="O118" s="116"/>
      <c r="P118" s="116"/>
      <c r="Q118" s="117">
        <f>(IF(L118="P",100%,
    IF(M118="P",75%,
    IF(N118="P",50%,
    IF(O118="P",25%,
    IF(P118="P",0%))))))*K118</f>
        <v>0</v>
      </c>
      <c r="R118" s="100">
        <f>IF(COUNTA(L118:P118)=5,0,K118)</f>
        <v>5</v>
      </c>
      <c r="S118" s="673"/>
      <c r="T118" s="674"/>
      <c r="U118" s="667"/>
      <c r="V118" s="668"/>
      <c r="W118" s="669"/>
      <c r="X118" s="264"/>
      <c r="Y118" s="265"/>
      <c r="Z118" s="262"/>
      <c r="AC118" s="266">
        <f t="shared" si="30"/>
        <v>0</v>
      </c>
      <c r="AD118" s="266">
        <f t="shared" si="31"/>
        <v>0</v>
      </c>
    </row>
    <row r="119" spans="1:30" ht="60" customHeight="1" x14ac:dyDescent="0.25">
      <c r="B119" s="118">
        <v>3</v>
      </c>
      <c r="C119" s="684" t="s">
        <v>334</v>
      </c>
      <c r="D119" s="688"/>
      <c r="E119" s="688"/>
      <c r="F119" s="688"/>
      <c r="G119" s="688"/>
      <c r="H119" s="689"/>
      <c r="I119" s="118">
        <v>1</v>
      </c>
      <c r="J119" s="118">
        <v>5</v>
      </c>
      <c r="K119" s="114">
        <f>I119*J119</f>
        <v>5</v>
      </c>
      <c r="L119" s="3"/>
      <c r="M119" s="3"/>
      <c r="N119" s="116"/>
      <c r="O119" s="116"/>
      <c r="P119" s="223"/>
      <c r="Q119" s="117">
        <f>(IF(L119="P",100%,
    IF(M119="P",75%,
    IF(N119="P",50%,
    IF(O119="P",25%,
    IF(P119="P",0%))))))*K119</f>
        <v>0</v>
      </c>
      <c r="R119" s="100">
        <f>IF(COUNTA(L119:P119)=5,0,K119)</f>
        <v>5</v>
      </c>
      <c r="S119" s="673"/>
      <c r="T119" s="674"/>
      <c r="U119" s="667"/>
      <c r="V119" s="668"/>
      <c r="W119" s="669"/>
      <c r="X119" s="264"/>
      <c r="Y119" s="265"/>
      <c r="Z119" s="262"/>
      <c r="AC119" s="266">
        <f t="shared" si="30"/>
        <v>0</v>
      </c>
      <c r="AD119" s="266">
        <f t="shared" si="31"/>
        <v>0</v>
      </c>
    </row>
    <row r="120" spans="1:30" ht="60" customHeight="1" x14ac:dyDescent="0.25">
      <c r="B120" s="118">
        <v>4</v>
      </c>
      <c r="C120" s="673" t="s">
        <v>335</v>
      </c>
      <c r="D120" s="758"/>
      <c r="E120" s="758"/>
      <c r="F120" s="758"/>
      <c r="G120" s="758"/>
      <c r="H120" s="674"/>
      <c r="I120" s="118">
        <v>1</v>
      </c>
      <c r="J120" s="118">
        <v>5</v>
      </c>
      <c r="K120" s="114">
        <f>I120*J120</f>
        <v>5</v>
      </c>
      <c r="L120" s="248"/>
      <c r="M120" s="248"/>
      <c r="N120" s="248"/>
      <c r="O120" s="248"/>
      <c r="P120" s="248"/>
      <c r="Q120" s="117">
        <f>(IF(L120="P",100%,
    IF(M120="P",75%,
    IF(N120="P",50%,
    IF(O120="P",25%,
    IF(P120="P",0%))))))*K120</f>
        <v>0</v>
      </c>
      <c r="R120" s="100">
        <f>IF(COUNTA(L120:P120)=5,0,K120)</f>
        <v>5</v>
      </c>
      <c r="S120" s="673"/>
      <c r="T120" s="674"/>
      <c r="U120" s="667"/>
      <c r="V120" s="668"/>
      <c r="W120" s="669"/>
      <c r="X120" s="264"/>
      <c r="Y120" s="265"/>
      <c r="Z120" s="262"/>
      <c r="AC120" s="266">
        <f t="shared" si="30"/>
        <v>0</v>
      </c>
      <c r="AD120" s="266">
        <f t="shared" si="31"/>
        <v>0</v>
      </c>
    </row>
    <row r="121" spans="1:30" ht="60" customHeight="1" x14ac:dyDescent="0.25">
      <c r="B121" s="118">
        <v>5</v>
      </c>
      <c r="C121" s="673" t="s">
        <v>336</v>
      </c>
      <c r="D121" s="758"/>
      <c r="E121" s="758"/>
      <c r="F121" s="758"/>
      <c r="G121" s="758"/>
      <c r="H121" s="674"/>
      <c r="I121" s="118">
        <v>1</v>
      </c>
      <c r="J121" s="118">
        <v>5</v>
      </c>
      <c r="K121" s="114">
        <f>I121*J121</f>
        <v>5</v>
      </c>
      <c r="L121" s="248"/>
      <c r="M121" s="248"/>
      <c r="N121" s="248"/>
      <c r="O121" s="248"/>
      <c r="P121" s="223"/>
      <c r="Q121" s="117">
        <f>(IF(L121="P",100%,
    IF(M121="P",75%,
    IF(N121="P",50%,
    IF(O121="P",25%,
    IF(P121="P",0%))))))*K121</f>
        <v>0</v>
      </c>
      <c r="R121" s="100">
        <f>IF(COUNTA(L121:P121)=5,0,K121)</f>
        <v>5</v>
      </c>
      <c r="S121" s="665"/>
      <c r="T121" s="666"/>
      <c r="U121" s="667"/>
      <c r="V121" s="668"/>
      <c r="W121" s="669"/>
      <c r="X121" s="264"/>
      <c r="Y121" s="265"/>
      <c r="Z121" s="262"/>
      <c r="AC121" s="266">
        <f t="shared" si="30"/>
        <v>0</v>
      </c>
      <c r="AD121" s="266">
        <f t="shared" si="31"/>
        <v>0</v>
      </c>
    </row>
    <row r="122" spans="1:30" ht="60" customHeight="1" x14ac:dyDescent="0.25">
      <c r="B122" s="118">
        <v>6</v>
      </c>
      <c r="C122" s="684" t="s">
        <v>329</v>
      </c>
      <c r="D122" s="685"/>
      <c r="E122" s="685"/>
      <c r="F122" s="685"/>
      <c r="G122" s="685"/>
      <c r="H122" s="686"/>
      <c r="I122" s="118">
        <v>1</v>
      </c>
      <c r="J122" s="118">
        <v>5</v>
      </c>
      <c r="K122" s="114">
        <f t="shared" si="51"/>
        <v>5</v>
      </c>
      <c r="L122" s="116"/>
      <c r="M122" s="3"/>
      <c r="N122" s="116"/>
      <c r="O122" s="116"/>
      <c r="P122" s="116"/>
      <c r="Q122" s="117">
        <f t="shared" si="52"/>
        <v>0</v>
      </c>
      <c r="R122" s="100">
        <f t="shared" si="53"/>
        <v>5</v>
      </c>
      <c r="S122" s="673"/>
      <c r="T122" s="674"/>
      <c r="U122" s="667"/>
      <c r="V122" s="668"/>
      <c r="W122" s="669"/>
      <c r="X122" s="264"/>
      <c r="Y122" s="265"/>
      <c r="Z122" s="262"/>
      <c r="AC122" s="266">
        <f t="shared" si="30"/>
        <v>0</v>
      </c>
      <c r="AD122" s="266">
        <f t="shared" si="31"/>
        <v>0</v>
      </c>
    </row>
    <row r="123" spans="1:30" ht="285.75" customHeight="1" x14ac:dyDescent="0.25">
      <c r="B123" s="118">
        <v>7</v>
      </c>
      <c r="C123" s="684" t="s">
        <v>344</v>
      </c>
      <c r="D123" s="685"/>
      <c r="E123" s="685"/>
      <c r="F123" s="685"/>
      <c r="G123" s="685"/>
      <c r="H123" s="686"/>
      <c r="I123" s="118">
        <v>1</v>
      </c>
      <c r="J123" s="118">
        <v>5</v>
      </c>
      <c r="K123" s="114">
        <f t="shared" si="51"/>
        <v>5</v>
      </c>
      <c r="L123" s="116"/>
      <c r="M123" s="3"/>
      <c r="N123" s="116"/>
      <c r="O123" s="116"/>
      <c r="P123" s="116"/>
      <c r="Q123" s="117">
        <f t="shared" si="52"/>
        <v>0</v>
      </c>
      <c r="R123" s="100">
        <f t="shared" si="53"/>
        <v>5</v>
      </c>
      <c r="S123" s="679"/>
      <c r="T123" s="680"/>
      <c r="U123" s="667"/>
      <c r="V123" s="668"/>
      <c r="W123" s="669"/>
      <c r="X123" s="264"/>
      <c r="Y123" s="265"/>
      <c r="Z123" s="262"/>
      <c r="AC123" s="266">
        <f t="shared" si="30"/>
        <v>0</v>
      </c>
      <c r="AD123" s="266">
        <f t="shared" si="31"/>
        <v>0</v>
      </c>
    </row>
    <row r="124" spans="1:30" ht="60" customHeight="1" x14ac:dyDescent="0.25">
      <c r="B124" s="118">
        <v>8</v>
      </c>
      <c r="C124" s="684" t="s">
        <v>330</v>
      </c>
      <c r="D124" s="685"/>
      <c r="E124" s="685"/>
      <c r="F124" s="685"/>
      <c r="G124" s="685"/>
      <c r="H124" s="686"/>
      <c r="I124" s="118">
        <v>1</v>
      </c>
      <c r="J124" s="118">
        <v>5</v>
      </c>
      <c r="K124" s="114">
        <f t="shared" si="51"/>
        <v>5</v>
      </c>
      <c r="L124" s="3"/>
      <c r="M124" s="3"/>
      <c r="N124" s="116"/>
      <c r="O124" s="116"/>
      <c r="P124" s="223"/>
      <c r="Q124" s="117">
        <f t="shared" si="52"/>
        <v>0</v>
      </c>
      <c r="R124" s="100">
        <f t="shared" si="53"/>
        <v>5</v>
      </c>
      <c r="S124" s="886"/>
      <c r="T124" s="887"/>
      <c r="U124" s="667"/>
      <c r="V124" s="668"/>
      <c r="W124" s="669"/>
      <c r="X124" s="264"/>
      <c r="Y124" s="265"/>
      <c r="Z124" s="262"/>
      <c r="AC124" s="266">
        <f t="shared" si="30"/>
        <v>0</v>
      </c>
      <c r="AD124" s="266">
        <f t="shared" si="31"/>
        <v>0</v>
      </c>
    </row>
    <row r="125" spans="1:30" ht="60" customHeight="1" x14ac:dyDescent="0.25">
      <c r="B125" s="118">
        <v>9</v>
      </c>
      <c r="C125" s="673" t="s">
        <v>331</v>
      </c>
      <c r="D125" s="758"/>
      <c r="E125" s="758"/>
      <c r="F125" s="758"/>
      <c r="G125" s="758"/>
      <c r="H125" s="674"/>
      <c r="I125" s="118">
        <v>1</v>
      </c>
      <c r="J125" s="118">
        <v>5</v>
      </c>
      <c r="K125" s="114">
        <f t="shared" si="51"/>
        <v>5</v>
      </c>
      <c r="L125" s="3"/>
      <c r="M125" s="3"/>
      <c r="N125" s="116"/>
      <c r="O125" s="116"/>
      <c r="P125" s="116"/>
      <c r="Q125" s="117">
        <f t="shared" si="52"/>
        <v>0</v>
      </c>
      <c r="R125" s="100">
        <f t="shared" si="53"/>
        <v>5</v>
      </c>
      <c r="S125" s="673"/>
      <c r="T125" s="674"/>
      <c r="U125" s="667"/>
      <c r="V125" s="668"/>
      <c r="W125" s="669"/>
      <c r="X125" s="264"/>
      <c r="Y125" s="265"/>
      <c r="Z125" s="262"/>
      <c r="AC125" s="266">
        <f t="shared" si="30"/>
        <v>0</v>
      </c>
      <c r="AD125" s="266">
        <f t="shared" si="31"/>
        <v>0</v>
      </c>
    </row>
    <row r="126" spans="1:30" ht="60" customHeight="1" x14ac:dyDescent="0.25">
      <c r="B126" s="118">
        <v>10</v>
      </c>
      <c r="C126" s="690" t="s">
        <v>332</v>
      </c>
      <c r="D126" s="690"/>
      <c r="E126" s="690"/>
      <c r="F126" s="690"/>
      <c r="G126" s="690"/>
      <c r="H126" s="690"/>
      <c r="I126" s="118">
        <v>1</v>
      </c>
      <c r="J126" s="118">
        <v>5</v>
      </c>
      <c r="K126" s="114">
        <f t="shared" si="51"/>
        <v>5</v>
      </c>
      <c r="L126" s="248"/>
      <c r="M126" s="248"/>
      <c r="N126" s="248"/>
      <c r="O126" s="248"/>
      <c r="P126" s="248"/>
      <c r="Q126" s="117">
        <f t="shared" si="52"/>
        <v>0</v>
      </c>
      <c r="R126" s="100">
        <f t="shared" si="53"/>
        <v>5</v>
      </c>
      <c r="S126" s="673"/>
      <c r="T126" s="674"/>
      <c r="U126" s="667"/>
      <c r="V126" s="668"/>
      <c r="W126" s="669"/>
      <c r="X126" s="264"/>
      <c r="Y126" s="265"/>
      <c r="Z126" s="262"/>
      <c r="AC126" s="266">
        <f t="shared" si="30"/>
        <v>0</v>
      </c>
      <c r="AD126" s="266">
        <f t="shared" si="31"/>
        <v>0</v>
      </c>
    </row>
    <row r="127" spans="1:30" ht="60" customHeight="1" x14ac:dyDescent="0.25">
      <c r="B127" s="256">
        <v>11</v>
      </c>
      <c r="C127" s="684" t="s">
        <v>337</v>
      </c>
      <c r="D127" s="688"/>
      <c r="E127" s="688"/>
      <c r="F127" s="688"/>
      <c r="G127" s="688"/>
      <c r="H127" s="689"/>
      <c r="I127" s="118">
        <v>1</v>
      </c>
      <c r="J127" s="118">
        <v>5</v>
      </c>
      <c r="K127" s="114">
        <f>I127*J127</f>
        <v>5</v>
      </c>
      <c r="L127" s="116"/>
      <c r="M127" s="3"/>
      <c r="N127" s="116"/>
      <c r="O127" s="116"/>
      <c r="P127" s="116"/>
      <c r="Q127" s="117">
        <f t="shared" ref="Q127" si="54">(IF(L127="P",100%,
    IF(M127="P",75%,
    IF(N127="P",50%,
    IF(O127="P",25%,
    IF(P127="P",0%))))))*K127</f>
        <v>0</v>
      </c>
      <c r="R127" s="100">
        <f t="shared" si="53"/>
        <v>5</v>
      </c>
      <c r="S127" s="673"/>
      <c r="T127" s="674"/>
      <c r="U127" s="667"/>
      <c r="V127" s="668"/>
      <c r="W127" s="669"/>
      <c r="X127" s="264"/>
      <c r="Y127" s="265"/>
      <c r="Z127" s="262"/>
      <c r="AC127" s="266">
        <f t="shared" si="30"/>
        <v>0</v>
      </c>
      <c r="AD127" s="266">
        <f t="shared" si="31"/>
        <v>0</v>
      </c>
    </row>
    <row r="128" spans="1:30" s="144" customFormat="1" ht="48" customHeight="1" x14ac:dyDescent="0.35">
      <c r="A128" s="144" t="s">
        <v>259</v>
      </c>
      <c r="B128" s="888" t="s">
        <v>157</v>
      </c>
      <c r="C128" s="889"/>
      <c r="D128" s="889"/>
      <c r="E128" s="889"/>
      <c r="F128" s="889"/>
      <c r="G128" s="889"/>
      <c r="H128" s="890"/>
      <c r="I128" s="891" t="s">
        <v>236</v>
      </c>
      <c r="J128" s="891"/>
      <c r="K128" s="143">
        <f>IF(SUM(R126:R126)=0,SUM(K117:K127),R128)</f>
        <v>55</v>
      </c>
      <c r="L128" s="892" t="s">
        <v>234</v>
      </c>
      <c r="M128" s="893"/>
      <c r="N128" s="893"/>
      <c r="O128" s="893"/>
      <c r="P128" s="894"/>
      <c r="Q128" s="299">
        <f>SUM(Q117:Q127)</f>
        <v>0</v>
      </c>
      <c r="R128" s="89">
        <f>SUM(R117:R127)</f>
        <v>55</v>
      </c>
      <c r="S128" s="895" t="s">
        <v>237</v>
      </c>
      <c r="T128" s="896"/>
      <c r="U128" s="896"/>
      <c r="V128" s="896"/>
      <c r="W128" s="897"/>
      <c r="X128" s="898">
        <f>IF(ISERROR(Q128/R128),"0",Q128/R128)</f>
        <v>0</v>
      </c>
      <c r="Y128" s="899"/>
      <c r="Z128" s="900"/>
      <c r="AA128" s="157"/>
      <c r="AC128" s="263"/>
      <c r="AD128" s="263"/>
    </row>
    <row r="129" spans="1:30" s="149" customFormat="1" ht="23.25" customHeight="1" x14ac:dyDescent="0.35">
      <c r="A129" s="149" t="s">
        <v>260</v>
      </c>
      <c r="B129" s="145"/>
      <c r="C129" s="145"/>
      <c r="D129" s="145"/>
      <c r="E129" s="145"/>
      <c r="F129" s="145"/>
      <c r="G129" s="145"/>
      <c r="H129" s="145"/>
      <c r="I129" s="146"/>
      <c r="J129" s="146"/>
      <c r="K129" s="260"/>
      <c r="L129" s="146"/>
      <c r="M129" s="146"/>
      <c r="N129" s="146"/>
      <c r="O129" s="146"/>
      <c r="P129" s="146"/>
      <c r="Q129" s="147"/>
      <c r="R129" s="96"/>
      <c r="S129" s="148"/>
      <c r="T129" s="148"/>
      <c r="U129" s="148"/>
      <c r="V129" s="148"/>
      <c r="W129" s="148"/>
      <c r="X129" s="241"/>
      <c r="Y129" s="241"/>
      <c r="Z129" s="241"/>
      <c r="AA129" s="253"/>
    </row>
    <row r="130" spans="1:30" ht="51" customHeight="1" x14ac:dyDescent="0.25">
      <c r="A130" s="103" t="s">
        <v>260</v>
      </c>
      <c r="B130" s="909" t="s">
        <v>235</v>
      </c>
      <c r="C130" s="910"/>
      <c r="D130" s="910"/>
      <c r="E130" s="910"/>
      <c r="F130" s="910"/>
      <c r="G130" s="910"/>
      <c r="H130" s="911"/>
      <c r="I130" s="912">
        <f>SUM(R128,R115,R61,R105,R89,R96,R80,R73,R66,R56,R45,R36,R31,R26,R20)</f>
        <v>1000</v>
      </c>
      <c r="J130" s="913"/>
      <c r="K130" s="913"/>
      <c r="L130" s="913"/>
      <c r="M130" s="913"/>
      <c r="N130" s="913"/>
      <c r="O130" s="913"/>
      <c r="P130" s="914" t="s">
        <v>229</v>
      </c>
      <c r="Q130" s="914"/>
      <c r="R130" s="98"/>
      <c r="S130" s="915" t="s">
        <v>158</v>
      </c>
      <c r="T130" s="916"/>
      <c r="U130" s="916"/>
      <c r="V130" s="916"/>
      <c r="W130" s="917"/>
      <c r="X130" s="918">
        <f>AC130+AD130</f>
        <v>0</v>
      </c>
      <c r="Y130" s="919"/>
      <c r="Z130" s="920"/>
      <c r="AC130" s="103">
        <f>COUNTIF(AC10:AC127, "P")</f>
        <v>0</v>
      </c>
      <c r="AD130" s="103">
        <f>COUNTIF(AD10:AD127, "P")</f>
        <v>0</v>
      </c>
    </row>
    <row r="131" spans="1:30" ht="51" customHeight="1" x14ac:dyDescent="0.25">
      <c r="A131" s="103" t="s">
        <v>260</v>
      </c>
      <c r="B131" s="921" t="s">
        <v>231</v>
      </c>
      <c r="C131" s="922"/>
      <c r="D131" s="922"/>
      <c r="E131" s="922"/>
      <c r="F131" s="922"/>
      <c r="G131" s="922"/>
      <c r="H131" s="923"/>
      <c r="I131" s="924">
        <f>SUM(Q128,Q115,Q61,Q105,Q89,Q96,Q80,Q73,Q66,Q56,Q45,Q36,Q31,Q26,Q20)</f>
        <v>0</v>
      </c>
      <c r="J131" s="925"/>
      <c r="K131" s="925"/>
      <c r="L131" s="925"/>
      <c r="M131" s="925"/>
      <c r="N131" s="925"/>
      <c r="O131" s="925"/>
      <c r="P131" s="925" t="s">
        <v>229</v>
      </c>
      <c r="Q131" s="925"/>
      <c r="R131" s="210">
        <f>SUM(R128,R115,R61,R105,R89,R96,R80,R73,R66,R56,R45,R36,R31,R26,R20)</f>
        <v>1000</v>
      </c>
      <c r="S131" s="926" t="s">
        <v>372</v>
      </c>
      <c r="T131" s="927"/>
      <c r="U131" s="927"/>
      <c r="V131" s="927"/>
      <c r="W131" s="928"/>
      <c r="X131" s="929">
        <f>AD131</f>
        <v>0</v>
      </c>
      <c r="Y131" s="930"/>
      <c r="Z131" s="931"/>
      <c r="AC131" s="103">
        <f>COUNTIF(AC11:AC127, "P")</f>
        <v>0</v>
      </c>
      <c r="AD131" s="103">
        <f>COUNTIF(AD11:AD127, "P")</f>
        <v>0</v>
      </c>
    </row>
    <row r="132" spans="1:30" ht="51" customHeight="1" x14ac:dyDescent="0.25">
      <c r="A132" s="103" t="s">
        <v>260</v>
      </c>
      <c r="B132" s="944" t="s">
        <v>233</v>
      </c>
      <c r="C132" s="945"/>
      <c r="D132" s="945"/>
      <c r="E132" s="945"/>
      <c r="F132" s="945"/>
      <c r="G132" s="945"/>
      <c r="H132" s="946"/>
      <c r="I132" s="947">
        <f>(I131/I130)*100</f>
        <v>0</v>
      </c>
      <c r="J132" s="948"/>
      <c r="K132" s="948"/>
      <c r="L132" s="948"/>
      <c r="M132" s="948"/>
      <c r="N132" s="948"/>
      <c r="O132" s="948"/>
      <c r="P132" s="949" t="s">
        <v>230</v>
      </c>
      <c r="Q132" s="949"/>
      <c r="R132" s="99"/>
      <c r="S132" s="901" t="s">
        <v>377</v>
      </c>
      <c r="T132" s="902"/>
      <c r="U132" s="902"/>
      <c r="V132" s="902"/>
      <c r="W132" s="903"/>
      <c r="X132" s="904" t="e">
        <f>(X131/X130)</f>
        <v>#DIV/0!</v>
      </c>
      <c r="Y132" s="905"/>
      <c r="Z132" s="906"/>
    </row>
    <row r="133" spans="1:30" s="139" customFormat="1" ht="27" customHeight="1" x14ac:dyDescent="0.5">
      <c r="B133" s="907" t="s">
        <v>159</v>
      </c>
      <c r="C133" s="907"/>
      <c r="D133" s="907"/>
      <c r="E133" s="908"/>
      <c r="F133" s="908"/>
      <c r="G133" s="908"/>
      <c r="H133" s="908"/>
      <c r="I133" s="908"/>
      <c r="J133" s="908"/>
      <c r="K133" s="908"/>
      <c r="L133" s="908"/>
      <c r="M133" s="908"/>
      <c r="N133" s="908"/>
      <c r="O133" s="908"/>
      <c r="P133" s="908"/>
      <c r="Q133" s="150"/>
      <c r="R133" s="150"/>
      <c r="S133" s="151" t="s">
        <v>160</v>
      </c>
      <c r="T133" s="152"/>
      <c r="U133" s="151"/>
      <c r="V133" s="151"/>
      <c r="W133" s="151"/>
      <c r="X133" s="283"/>
      <c r="Y133" s="283"/>
      <c r="Z133" s="242"/>
      <c r="AA133" s="157"/>
    </row>
    <row r="134" spans="1:30" s="139" customFormat="1" ht="27" customHeight="1" x14ac:dyDescent="0.5">
      <c r="B134" s="937"/>
      <c r="C134" s="937"/>
      <c r="D134" s="937"/>
      <c r="E134" s="937"/>
      <c r="F134" s="937"/>
      <c r="G134" s="937"/>
      <c r="H134" s="937"/>
      <c r="I134" s="937"/>
      <c r="J134" s="937"/>
      <c r="K134" s="937"/>
      <c r="L134" s="937"/>
      <c r="M134" s="937"/>
      <c r="N134" s="937"/>
      <c r="O134" s="937"/>
      <c r="P134" s="937"/>
      <c r="Q134" s="106"/>
      <c r="R134" s="106"/>
      <c r="S134" s="153">
        <v>1</v>
      </c>
      <c r="T134" s="154" t="s">
        <v>161</v>
      </c>
      <c r="V134" s="154"/>
      <c r="W134" s="153">
        <v>0.25</v>
      </c>
      <c r="X134" s="942" t="s">
        <v>242</v>
      </c>
      <c r="Y134" s="942"/>
      <c r="Z134" s="942"/>
      <c r="AA134" s="157"/>
    </row>
    <row r="135" spans="1:30" s="139" customFormat="1" ht="27" customHeight="1" x14ac:dyDescent="0.5">
      <c r="B135" s="938"/>
      <c r="C135" s="938"/>
      <c r="D135" s="938"/>
      <c r="E135" s="938"/>
      <c r="F135" s="938"/>
      <c r="G135" s="938"/>
      <c r="H135" s="938"/>
      <c r="I135" s="938"/>
      <c r="J135" s="938"/>
      <c r="K135" s="938"/>
      <c r="L135" s="938"/>
      <c r="M135" s="938"/>
      <c r="N135" s="938"/>
      <c r="O135" s="938"/>
      <c r="P135" s="938"/>
      <c r="Q135" s="106"/>
      <c r="R135" s="106"/>
      <c r="S135" s="153">
        <v>0.75</v>
      </c>
      <c r="T135" s="156" t="s">
        <v>162</v>
      </c>
      <c r="V135" s="156"/>
      <c r="W135" s="153">
        <v>0</v>
      </c>
      <c r="X135" s="943" t="s">
        <v>243</v>
      </c>
      <c r="Y135" s="943"/>
      <c r="Z135" s="943"/>
      <c r="AA135" s="157"/>
    </row>
    <row r="136" spans="1:30" s="139" customFormat="1" ht="27" customHeight="1" x14ac:dyDescent="0.5">
      <c r="B136" s="939"/>
      <c r="C136" s="939"/>
      <c r="D136" s="939"/>
      <c r="E136" s="939"/>
      <c r="F136" s="939"/>
      <c r="G136" s="939"/>
      <c r="H136" s="939"/>
      <c r="I136" s="939"/>
      <c r="J136" s="939"/>
      <c r="K136" s="939"/>
      <c r="L136" s="939"/>
      <c r="M136" s="939"/>
      <c r="N136" s="939"/>
      <c r="O136" s="939"/>
      <c r="P136" s="939"/>
      <c r="Q136" s="106"/>
      <c r="R136" s="106"/>
      <c r="S136" s="153">
        <v>0.5</v>
      </c>
      <c r="T136" s="154" t="s">
        <v>241</v>
      </c>
      <c r="V136" s="154"/>
      <c r="W136" s="107" t="s">
        <v>163</v>
      </c>
      <c r="X136" s="942" t="s">
        <v>164</v>
      </c>
      <c r="Y136" s="942"/>
      <c r="Z136" s="942"/>
      <c r="AA136" s="157"/>
    </row>
    <row r="137" spans="1:30" s="139" customFormat="1" ht="27" customHeight="1" x14ac:dyDescent="0.5">
      <c r="B137" s="939"/>
      <c r="C137" s="939"/>
      <c r="D137" s="939"/>
      <c r="E137" s="939"/>
      <c r="F137" s="939"/>
      <c r="G137" s="939"/>
      <c r="H137" s="939"/>
      <c r="I137" s="939"/>
      <c r="J137" s="939"/>
      <c r="K137" s="939"/>
      <c r="L137" s="939"/>
      <c r="M137" s="939"/>
      <c r="N137" s="939"/>
      <c r="O137" s="939"/>
      <c r="P137" s="939"/>
      <c r="Q137" s="106"/>
      <c r="R137" s="106"/>
      <c r="S137" s="157"/>
      <c r="T137" s="157"/>
      <c r="V137" s="155"/>
      <c r="W137" s="153"/>
      <c r="X137" s="284"/>
      <c r="Y137" s="285"/>
      <c r="Z137" s="243"/>
      <c r="AA137" s="157"/>
    </row>
    <row r="138" spans="1:30" s="139" customFormat="1" ht="27" customHeight="1" x14ac:dyDescent="0.55000000000000004">
      <c r="B138" s="106"/>
      <c r="C138" s="158"/>
      <c r="D138" s="157"/>
      <c r="E138" s="157" t="s">
        <v>264</v>
      </c>
      <c r="F138" s="157"/>
      <c r="G138" s="157"/>
      <c r="H138" s="157"/>
      <c r="I138" s="107"/>
      <c r="J138" s="107"/>
      <c r="K138" s="159"/>
      <c r="L138" s="160"/>
      <c r="M138" s="160"/>
      <c r="N138" s="107"/>
      <c r="O138" s="160"/>
      <c r="P138" s="161"/>
      <c r="Q138" s="161"/>
      <c r="R138" s="161"/>
      <c r="S138" s="224"/>
      <c r="T138" s="224"/>
      <c r="U138" s="108"/>
      <c r="V138" s="108"/>
      <c r="W138" s="108"/>
      <c r="X138" s="163"/>
      <c r="Y138" s="286"/>
      <c r="Z138" s="244"/>
      <c r="AA138" s="157"/>
    </row>
    <row r="139" spans="1:30" s="162" customFormat="1" ht="27" customHeight="1" x14ac:dyDescent="0.55000000000000004">
      <c r="B139" s="106"/>
      <c r="C139" s="106" t="s">
        <v>221</v>
      </c>
      <c r="D139" s="940"/>
      <c r="E139" s="940"/>
      <c r="F139" s="940"/>
      <c r="G139" s="940"/>
      <c r="H139" s="157" t="s">
        <v>222</v>
      </c>
      <c r="I139" s="107"/>
      <c r="J139" s="107"/>
      <c r="K139" s="159"/>
      <c r="L139" s="107"/>
      <c r="M139" s="107"/>
      <c r="N139" s="107"/>
      <c r="O139" s="107"/>
      <c r="P139" s="161"/>
      <c r="Q139" s="107"/>
      <c r="R139" s="107"/>
      <c r="S139" s="224"/>
      <c r="T139" s="154"/>
      <c r="U139" s="106" t="s">
        <v>221</v>
      </c>
      <c r="V139" s="940"/>
      <c r="W139" s="940"/>
      <c r="X139" s="940"/>
      <c r="Y139" s="286" t="s">
        <v>227</v>
      </c>
      <c r="Z139" s="245"/>
      <c r="AA139" s="157"/>
    </row>
    <row r="140" spans="1:30" s="162" customFormat="1" ht="27" customHeight="1" x14ac:dyDescent="0.55000000000000004">
      <c r="B140" s="106"/>
      <c r="C140" s="106"/>
      <c r="D140" s="634" t="s">
        <v>267</v>
      </c>
      <c r="E140" s="634"/>
      <c r="F140" s="634"/>
      <c r="G140" s="634"/>
      <c r="H140" s="157"/>
      <c r="I140" s="160"/>
      <c r="J140" s="160"/>
      <c r="K140" s="159"/>
      <c r="L140" s="107"/>
      <c r="M140" s="107"/>
      <c r="N140" s="107"/>
      <c r="O140" s="107"/>
      <c r="P140" s="107"/>
      <c r="Q140" s="107"/>
      <c r="R140" s="107"/>
      <c r="S140" s="224"/>
      <c r="T140" s="154"/>
      <c r="U140" s="106"/>
      <c r="V140" s="935" t="s">
        <v>267</v>
      </c>
      <c r="W140" s="935"/>
      <c r="X140" s="935"/>
      <c r="Y140" s="286"/>
      <c r="Z140" s="243"/>
      <c r="AA140" s="157"/>
    </row>
    <row r="141" spans="1:30" s="162" customFormat="1" ht="27" customHeight="1" x14ac:dyDescent="0.55000000000000004">
      <c r="B141" s="106"/>
      <c r="C141" s="157"/>
      <c r="D141" s="634" t="s">
        <v>373</v>
      </c>
      <c r="E141" s="634"/>
      <c r="F141" s="634"/>
      <c r="G141" s="634"/>
      <c r="H141" s="157"/>
      <c r="I141" s="160"/>
      <c r="J141" s="160"/>
      <c r="K141" s="159"/>
      <c r="L141" s="107"/>
      <c r="M141" s="107"/>
      <c r="N141" s="107"/>
      <c r="O141" s="107"/>
      <c r="P141" s="107"/>
      <c r="Q141" s="107"/>
      <c r="R141" s="107"/>
      <c r="S141" s="224"/>
      <c r="T141" s="154"/>
      <c r="U141" s="106"/>
      <c r="V141" s="634" t="s">
        <v>373</v>
      </c>
      <c r="W141" s="634"/>
      <c r="X141" s="634"/>
      <c r="Y141" s="286"/>
      <c r="Z141" s="243"/>
      <c r="AA141" s="157"/>
    </row>
    <row r="142" spans="1:30" s="162" customFormat="1" ht="27" customHeight="1" x14ac:dyDescent="0.55000000000000004">
      <c r="B142" s="106"/>
      <c r="C142" s="106" t="s">
        <v>225</v>
      </c>
      <c r="D142" s="936"/>
      <c r="E142" s="936"/>
      <c r="F142" s="936"/>
      <c r="G142" s="936"/>
      <c r="H142" s="157"/>
      <c r="I142" s="160"/>
      <c r="J142" s="160"/>
      <c r="K142" s="159"/>
      <c r="L142" s="107"/>
      <c r="M142" s="107"/>
      <c r="N142" s="107"/>
      <c r="O142" s="107"/>
      <c r="P142" s="107"/>
      <c r="Q142" s="107"/>
      <c r="R142" s="107"/>
      <c r="S142" s="224"/>
      <c r="T142" s="154"/>
      <c r="U142" s="106" t="s">
        <v>225</v>
      </c>
      <c r="V142" s="941"/>
      <c r="W142" s="941"/>
      <c r="X142" s="941"/>
      <c r="Y142" s="288"/>
      <c r="Z142" s="243"/>
      <c r="AA142" s="157"/>
    </row>
    <row r="143" spans="1:30" s="162" customFormat="1" ht="30" customHeight="1" x14ac:dyDescent="0.55000000000000004">
      <c r="B143" s="106"/>
      <c r="C143" s="157"/>
      <c r="D143" s="157"/>
      <c r="E143" s="139"/>
      <c r="F143" s="139"/>
      <c r="G143" s="139"/>
      <c r="H143" s="139"/>
      <c r="I143" s="160"/>
      <c r="J143" s="160"/>
      <c r="K143" s="159"/>
      <c r="L143" s="160"/>
      <c r="M143" s="160"/>
      <c r="N143" s="107"/>
      <c r="O143" s="160"/>
      <c r="P143" s="161"/>
      <c r="Q143" s="161"/>
      <c r="R143" s="161"/>
      <c r="S143" s="224"/>
      <c r="T143" s="224"/>
      <c r="U143" s="108"/>
      <c r="V143" s="108"/>
      <c r="W143" s="108"/>
      <c r="X143" s="163"/>
      <c r="Y143" s="286"/>
      <c r="Z143" s="245"/>
      <c r="AA143" s="157"/>
    </row>
    <row r="144" spans="1:30" s="162" customFormat="1" ht="20.25" customHeight="1" x14ac:dyDescent="0.55000000000000004">
      <c r="B144" s="106"/>
      <c r="C144" s="157"/>
      <c r="D144" s="157"/>
      <c r="E144" s="157"/>
      <c r="F144" s="157"/>
      <c r="G144" s="157"/>
      <c r="H144" s="157"/>
      <c r="I144" s="160"/>
      <c r="J144" s="160"/>
      <c r="K144" s="159"/>
      <c r="L144" s="160"/>
      <c r="M144" s="160"/>
      <c r="N144" s="160"/>
      <c r="O144" s="160"/>
      <c r="P144" s="160"/>
      <c r="Q144" s="163"/>
      <c r="R144" s="163"/>
      <c r="S144" s="164"/>
      <c r="T144" s="224"/>
      <c r="U144" s="154"/>
      <c r="V144" s="154"/>
      <c r="W144" s="165"/>
      <c r="X144" s="287"/>
      <c r="Y144" s="288"/>
      <c r="Z144" s="245"/>
      <c r="AA144" s="157"/>
    </row>
    <row r="145" spans="2:27" s="162" customFormat="1" ht="24" customHeight="1" x14ac:dyDescent="0.55000000000000004">
      <c r="B145" s="106"/>
      <c r="C145" s="157"/>
      <c r="D145" s="157"/>
      <c r="E145" s="157"/>
      <c r="F145" s="157"/>
      <c r="G145" s="157"/>
      <c r="H145" s="157"/>
      <c r="I145" s="160"/>
      <c r="J145" s="160"/>
      <c r="K145" s="159"/>
      <c r="L145" s="160"/>
      <c r="M145" s="160"/>
      <c r="N145" s="160"/>
      <c r="O145" s="160"/>
      <c r="P145" s="160"/>
      <c r="Q145" s="163"/>
      <c r="R145" s="163"/>
      <c r="S145" s="164"/>
      <c r="T145" s="224"/>
      <c r="U145" s="154"/>
      <c r="V145" s="154"/>
      <c r="W145" s="165"/>
      <c r="X145" s="287"/>
      <c r="Y145" s="288"/>
      <c r="Z145" s="245"/>
      <c r="AA145" s="157"/>
    </row>
    <row r="146" spans="2:27" s="162" customFormat="1" ht="24" customHeight="1" x14ac:dyDescent="0.55000000000000004">
      <c r="B146" s="106"/>
      <c r="C146" s="157"/>
      <c r="D146" s="157"/>
      <c r="E146" s="157"/>
      <c r="F146" s="157"/>
      <c r="G146" s="157"/>
      <c r="H146" s="157"/>
      <c r="I146" s="160"/>
      <c r="J146" s="160"/>
      <c r="K146" s="159"/>
      <c r="L146" s="160"/>
      <c r="M146" s="160"/>
      <c r="N146" s="160"/>
      <c r="O146" s="160"/>
      <c r="P146" s="160"/>
      <c r="Q146" s="163"/>
      <c r="R146" s="163"/>
      <c r="S146" s="164"/>
      <c r="T146" s="224"/>
      <c r="U146" s="154"/>
      <c r="V146" s="154"/>
      <c r="W146" s="165"/>
      <c r="X146" s="287"/>
      <c r="Y146" s="288"/>
      <c r="Z146" s="245"/>
      <c r="AA146" s="157"/>
    </row>
    <row r="147" spans="2:27" s="162" customFormat="1" ht="24" customHeight="1" x14ac:dyDescent="0.55000000000000004">
      <c r="B147" s="106"/>
      <c r="C147" s="157"/>
      <c r="D147" s="157"/>
      <c r="E147" s="157"/>
      <c r="F147" s="157"/>
      <c r="G147" s="157"/>
      <c r="H147" s="157"/>
      <c r="I147" s="160"/>
      <c r="J147" s="160"/>
      <c r="K147" s="159"/>
      <c r="L147" s="160"/>
      <c r="M147" s="160"/>
      <c r="N147" s="160"/>
      <c r="O147" s="160"/>
      <c r="P147" s="160"/>
      <c r="Q147" s="163"/>
      <c r="R147" s="163"/>
      <c r="S147" s="164"/>
      <c r="T147" s="224"/>
      <c r="U147" s="154"/>
      <c r="V147" s="154"/>
      <c r="W147" s="165"/>
      <c r="X147" s="287"/>
      <c r="Y147" s="288"/>
      <c r="Z147" s="245"/>
      <c r="AA147" s="157"/>
    </row>
    <row r="148" spans="2:27" s="162" customFormat="1" ht="24" customHeight="1" x14ac:dyDescent="0.55000000000000004">
      <c r="B148" s="106"/>
      <c r="C148" s="157"/>
      <c r="D148" s="157"/>
      <c r="E148" s="157"/>
      <c r="F148" s="157"/>
      <c r="G148" s="157"/>
      <c r="H148" s="157"/>
      <c r="I148" s="160"/>
      <c r="J148" s="160"/>
      <c r="K148" s="159"/>
      <c r="L148" s="160"/>
      <c r="M148" s="160"/>
      <c r="N148" s="160"/>
      <c r="O148" s="160"/>
      <c r="P148" s="160"/>
      <c r="Q148" s="163"/>
      <c r="R148" s="163"/>
      <c r="S148" s="164"/>
      <c r="T148" s="224"/>
      <c r="U148" s="154"/>
      <c r="V148" s="154"/>
      <c r="W148" s="165"/>
      <c r="X148" s="287"/>
      <c r="Y148" s="288"/>
      <c r="Z148" s="245"/>
      <c r="AA148" s="157"/>
    </row>
    <row r="149" spans="2:27" s="162" customFormat="1" ht="24" customHeight="1" x14ac:dyDescent="0.55000000000000004">
      <c r="B149" s="106"/>
      <c r="C149" s="157"/>
      <c r="D149" s="157"/>
      <c r="E149" s="157"/>
      <c r="F149" s="157"/>
      <c r="G149" s="157"/>
      <c r="H149" s="157"/>
      <c r="I149" s="160"/>
      <c r="J149" s="160"/>
      <c r="K149" s="159"/>
      <c r="L149" s="160"/>
      <c r="M149" s="160"/>
      <c r="N149" s="160"/>
      <c r="O149" s="160"/>
      <c r="P149" s="160"/>
      <c r="Q149" s="163"/>
      <c r="R149" s="163"/>
      <c r="S149" s="164"/>
      <c r="T149" s="224"/>
      <c r="U149" s="154"/>
      <c r="V149" s="154"/>
      <c r="W149" s="165"/>
      <c r="X149" s="287"/>
      <c r="Y149" s="288"/>
      <c r="Z149" s="245"/>
      <c r="AA149" s="157"/>
    </row>
    <row r="150" spans="2:27" s="162" customFormat="1" ht="24" customHeight="1" x14ac:dyDescent="0.55000000000000004">
      <c r="B150" s="106"/>
      <c r="C150" s="157"/>
      <c r="D150" s="157"/>
      <c r="E150" s="157"/>
      <c r="F150" s="157"/>
      <c r="G150" s="157"/>
      <c r="H150" s="157"/>
      <c r="I150" s="160"/>
      <c r="J150" s="160"/>
      <c r="K150" s="159"/>
      <c r="L150" s="160"/>
      <c r="M150" s="160"/>
      <c r="N150" s="160"/>
      <c r="O150" s="160"/>
      <c r="P150" s="160"/>
      <c r="Q150" s="163"/>
      <c r="R150" s="163"/>
      <c r="S150" s="164"/>
      <c r="T150" s="224"/>
      <c r="U150" s="154"/>
      <c r="V150" s="154"/>
      <c r="W150" s="165"/>
      <c r="X150" s="287"/>
      <c r="Y150" s="288"/>
      <c r="Z150" s="245"/>
      <c r="AA150" s="157"/>
    </row>
    <row r="151" spans="2:27" s="162" customFormat="1" ht="24" customHeight="1" x14ac:dyDescent="0.55000000000000004">
      <c r="B151" s="106"/>
      <c r="C151" s="157"/>
      <c r="D151" s="157"/>
      <c r="E151" s="157"/>
      <c r="F151" s="157"/>
      <c r="G151" s="157"/>
      <c r="H151" s="157"/>
      <c r="I151" s="160"/>
      <c r="J151" s="160"/>
      <c r="K151" s="159"/>
      <c r="L151" s="160"/>
      <c r="M151" s="160"/>
      <c r="N151" s="160"/>
      <c r="O151" s="160"/>
      <c r="P151" s="160"/>
      <c r="Q151" s="163"/>
      <c r="R151" s="163"/>
      <c r="S151" s="164"/>
      <c r="T151" s="224"/>
      <c r="U151" s="154"/>
      <c r="V151" s="154"/>
      <c r="W151" s="165"/>
      <c r="X151" s="287"/>
      <c r="Y151" s="288"/>
      <c r="Z151" s="245"/>
      <c r="AA151" s="157"/>
    </row>
    <row r="152" spans="2:27" ht="24" customHeight="1" x14ac:dyDescent="0.55000000000000004"/>
    <row r="153" spans="2:27" ht="24" customHeight="1" x14ac:dyDescent="0.55000000000000004"/>
    <row r="154" spans="2:27" s="163" customFormat="1" ht="24" customHeight="1" x14ac:dyDescent="0.55000000000000004">
      <c r="B154" s="106"/>
      <c r="C154" s="157"/>
      <c r="D154" s="157"/>
      <c r="E154" s="157"/>
      <c r="F154" s="157"/>
      <c r="G154" s="157"/>
      <c r="H154" s="157"/>
      <c r="I154" s="160"/>
      <c r="J154" s="160"/>
      <c r="K154" s="159"/>
      <c r="L154" s="160"/>
      <c r="M154" s="160"/>
      <c r="N154" s="160"/>
      <c r="O154" s="160"/>
      <c r="P154" s="160"/>
      <c r="S154" s="164"/>
      <c r="T154" s="224"/>
      <c r="U154" s="154"/>
      <c r="V154" s="154"/>
      <c r="W154" s="166"/>
      <c r="X154" s="289"/>
      <c r="Y154" s="290"/>
    </row>
    <row r="155" spans="2:27" s="163" customFormat="1" ht="15.75" customHeight="1" x14ac:dyDescent="0.55000000000000004">
      <c r="B155" s="106"/>
      <c r="C155" s="157"/>
      <c r="D155" s="157"/>
      <c r="E155" s="157"/>
      <c r="F155" s="157"/>
      <c r="G155" s="157"/>
      <c r="H155" s="157"/>
      <c r="I155" s="160"/>
      <c r="J155" s="160"/>
      <c r="K155" s="159"/>
      <c r="L155" s="160"/>
      <c r="M155" s="160"/>
      <c r="N155" s="160"/>
      <c r="O155" s="160"/>
      <c r="P155" s="160"/>
      <c r="S155" s="164"/>
      <c r="T155" s="224"/>
      <c r="U155" s="154"/>
      <c r="V155" s="154"/>
      <c r="W155" s="166"/>
      <c r="X155" s="289"/>
      <c r="Y155" s="290"/>
    </row>
    <row r="158" spans="2:27" s="163" customFormat="1" ht="19.8" x14ac:dyDescent="0.25">
      <c r="B158" s="103"/>
      <c r="C158" s="103"/>
      <c r="D158" s="103"/>
      <c r="E158" s="103"/>
      <c r="F158" s="103"/>
      <c r="G158" s="103"/>
      <c r="H158" s="103"/>
      <c r="I158" s="167"/>
      <c r="J158" s="167"/>
      <c r="K158" s="167"/>
      <c r="L158" s="167"/>
      <c r="M158" s="167"/>
      <c r="N158" s="167"/>
      <c r="O158" s="167"/>
      <c r="P158" s="167"/>
      <c r="S158" s="164"/>
      <c r="T158" s="224"/>
      <c r="U158" s="154"/>
      <c r="V158" s="154"/>
      <c r="W158" s="166"/>
      <c r="X158" s="289"/>
      <c r="Y158" s="290"/>
    </row>
    <row r="159" spans="2:27" s="163" customFormat="1" ht="19.8" x14ac:dyDescent="0.25">
      <c r="B159" s="103"/>
      <c r="C159" s="103"/>
      <c r="D159" s="103"/>
      <c r="E159" s="103"/>
      <c r="F159" s="103"/>
      <c r="G159" s="103"/>
      <c r="H159" s="103"/>
      <c r="I159" s="167"/>
      <c r="J159" s="167"/>
      <c r="K159" s="167"/>
      <c r="L159" s="167"/>
      <c r="M159" s="167"/>
      <c r="N159" s="167"/>
      <c r="O159" s="167"/>
      <c r="P159" s="167"/>
      <c r="S159" s="164"/>
      <c r="T159" s="224"/>
      <c r="U159" s="154"/>
      <c r="V159" s="154"/>
      <c r="W159" s="166"/>
      <c r="X159" s="289"/>
      <c r="Y159" s="290"/>
    </row>
    <row r="160" spans="2:27" s="163" customFormat="1" ht="19.8" x14ac:dyDescent="0.25">
      <c r="B160" s="103"/>
      <c r="C160" s="103"/>
      <c r="D160" s="103"/>
      <c r="E160" s="103"/>
      <c r="F160" s="103"/>
      <c r="G160" s="103"/>
      <c r="H160" s="103"/>
      <c r="I160" s="167"/>
      <c r="J160" s="167"/>
      <c r="K160" s="167"/>
      <c r="L160" s="167"/>
      <c r="M160" s="167"/>
      <c r="N160" s="167"/>
      <c r="O160" s="167"/>
      <c r="P160" s="167"/>
      <c r="S160" s="164"/>
      <c r="T160" s="224"/>
      <c r="U160" s="154"/>
      <c r="V160" s="154"/>
      <c r="W160" s="166"/>
      <c r="X160" s="289"/>
      <c r="Y160" s="290"/>
    </row>
    <row r="161" spans="2:25" s="163" customFormat="1" ht="19.8" x14ac:dyDescent="0.25">
      <c r="B161" s="103"/>
      <c r="C161" s="103"/>
      <c r="D161" s="103"/>
      <c r="E161" s="103"/>
      <c r="F161" s="103"/>
      <c r="G161" s="103"/>
      <c r="H161" s="103"/>
      <c r="I161" s="167"/>
      <c r="J161" s="167"/>
      <c r="K161" s="167"/>
      <c r="L161" s="167"/>
      <c r="M161" s="167"/>
      <c r="N161" s="167"/>
      <c r="O161" s="167"/>
      <c r="P161" s="167"/>
      <c r="S161" s="164"/>
      <c r="T161" s="224"/>
      <c r="U161" s="154"/>
      <c r="V161" s="154"/>
      <c r="W161" s="166"/>
      <c r="X161" s="289"/>
      <c r="Y161" s="290"/>
    </row>
    <row r="162" spans="2:25" s="163" customFormat="1" ht="19.8" x14ac:dyDescent="0.25">
      <c r="B162" s="103"/>
      <c r="C162" s="103"/>
      <c r="D162" s="103"/>
      <c r="E162" s="103"/>
      <c r="F162" s="103"/>
      <c r="G162" s="103"/>
      <c r="H162" s="103"/>
      <c r="I162" s="167"/>
      <c r="J162" s="167"/>
      <c r="K162" s="167"/>
      <c r="L162" s="167"/>
      <c r="M162" s="167"/>
      <c r="N162" s="167"/>
      <c r="O162" s="167"/>
      <c r="P162" s="167"/>
      <c r="S162" s="164"/>
      <c r="T162" s="224"/>
      <c r="U162" s="154"/>
      <c r="V162" s="154"/>
      <c r="W162" s="166"/>
      <c r="X162" s="289"/>
      <c r="Y162" s="290"/>
    </row>
    <row r="163" spans="2:25" s="163" customFormat="1" ht="19.8" x14ac:dyDescent="0.25">
      <c r="B163" s="103"/>
      <c r="C163" s="103"/>
      <c r="D163" s="103"/>
      <c r="E163" s="103"/>
      <c r="F163" s="103"/>
      <c r="G163" s="103"/>
      <c r="H163" s="103"/>
      <c r="I163" s="167"/>
      <c r="J163" s="167"/>
      <c r="K163" s="167"/>
      <c r="L163" s="167"/>
      <c r="M163" s="167"/>
      <c r="N163" s="167"/>
      <c r="O163" s="167"/>
      <c r="P163" s="167"/>
      <c r="S163" s="164"/>
      <c r="T163" s="224"/>
      <c r="U163" s="154"/>
      <c r="V163" s="154"/>
      <c r="W163" s="166"/>
      <c r="X163" s="289"/>
      <c r="Y163" s="290"/>
    </row>
    <row r="164" spans="2:25" s="163" customFormat="1" ht="19.8" x14ac:dyDescent="0.25">
      <c r="B164" s="103"/>
      <c r="C164" s="103"/>
      <c r="D164" s="103"/>
      <c r="E164" s="103"/>
      <c r="F164" s="103"/>
      <c r="G164" s="103"/>
      <c r="H164" s="103"/>
      <c r="I164" s="167"/>
      <c r="J164" s="167"/>
      <c r="K164" s="167"/>
      <c r="L164" s="167"/>
      <c r="M164" s="167"/>
      <c r="N164" s="167"/>
      <c r="O164" s="167"/>
      <c r="P164" s="167"/>
      <c r="S164" s="164"/>
      <c r="T164" s="224"/>
      <c r="U164" s="154"/>
      <c r="V164" s="154"/>
      <c r="W164" s="166"/>
      <c r="X164" s="289"/>
      <c r="Y164" s="290"/>
    </row>
    <row r="165" spans="2:25" s="163" customFormat="1" ht="19.8" x14ac:dyDescent="0.25">
      <c r="B165" s="103"/>
      <c r="C165" s="103"/>
      <c r="D165" s="103"/>
      <c r="E165" s="103"/>
      <c r="F165" s="103"/>
      <c r="G165" s="103"/>
      <c r="H165" s="103"/>
      <c r="I165" s="167"/>
      <c r="J165" s="167"/>
      <c r="K165" s="167"/>
      <c r="L165" s="167"/>
      <c r="M165" s="167"/>
      <c r="N165" s="167"/>
      <c r="O165" s="167"/>
      <c r="P165" s="167"/>
      <c r="S165" s="164"/>
      <c r="T165" s="224"/>
      <c r="U165" s="154"/>
      <c r="V165" s="154"/>
      <c r="W165" s="166"/>
      <c r="X165" s="289"/>
      <c r="Y165" s="290"/>
    </row>
    <row r="166" spans="2:25" s="163" customFormat="1" ht="19.8" x14ac:dyDescent="0.25">
      <c r="B166" s="103"/>
      <c r="C166" s="103"/>
      <c r="D166" s="103"/>
      <c r="E166" s="103"/>
      <c r="F166" s="103"/>
      <c r="G166" s="103"/>
      <c r="H166" s="103"/>
      <c r="I166" s="167"/>
      <c r="J166" s="167"/>
      <c r="K166" s="167"/>
      <c r="L166" s="167"/>
      <c r="M166" s="167"/>
      <c r="N166" s="167"/>
      <c r="O166" s="167"/>
      <c r="P166" s="167"/>
      <c r="S166" s="164"/>
      <c r="T166" s="224"/>
      <c r="U166" s="154"/>
      <c r="V166" s="154"/>
      <c r="W166" s="166"/>
      <c r="X166" s="289"/>
      <c r="Y166" s="290"/>
    </row>
    <row r="167" spans="2:25" s="163" customFormat="1" ht="19.8" x14ac:dyDescent="0.25">
      <c r="B167" s="103"/>
      <c r="C167" s="103"/>
      <c r="D167" s="103"/>
      <c r="E167" s="103"/>
      <c r="F167" s="103"/>
      <c r="G167" s="103"/>
      <c r="H167" s="103"/>
      <c r="I167" s="167"/>
      <c r="J167" s="167"/>
      <c r="K167" s="167"/>
      <c r="L167" s="167"/>
      <c r="M167" s="167"/>
      <c r="N167" s="167"/>
      <c r="O167" s="167"/>
      <c r="P167" s="167"/>
      <c r="S167" s="164"/>
      <c r="T167" s="224"/>
      <c r="U167" s="154"/>
      <c r="V167" s="154"/>
      <c r="W167" s="166"/>
      <c r="X167" s="289"/>
      <c r="Y167" s="290"/>
    </row>
    <row r="168" spans="2:25" s="163" customFormat="1" ht="19.8" x14ac:dyDescent="0.25">
      <c r="B168" s="103"/>
      <c r="C168" s="103"/>
      <c r="D168" s="103"/>
      <c r="E168" s="103"/>
      <c r="F168" s="103"/>
      <c r="G168" s="103"/>
      <c r="H168" s="103"/>
      <c r="I168" s="167"/>
      <c r="J168" s="167"/>
      <c r="K168" s="167"/>
      <c r="L168" s="167"/>
      <c r="M168" s="167"/>
      <c r="N168" s="167"/>
      <c r="O168" s="167"/>
      <c r="P168" s="167"/>
      <c r="S168" s="164"/>
      <c r="T168" s="224"/>
      <c r="U168" s="154"/>
      <c r="V168" s="154"/>
      <c r="W168" s="166"/>
      <c r="X168" s="289"/>
      <c r="Y168" s="290"/>
    </row>
    <row r="169" spans="2:25" s="163" customFormat="1" ht="19.8" x14ac:dyDescent="0.25">
      <c r="B169" s="103"/>
      <c r="C169" s="103"/>
      <c r="D169" s="103"/>
      <c r="E169" s="103"/>
      <c r="F169" s="103"/>
      <c r="G169" s="103"/>
      <c r="H169" s="103"/>
      <c r="I169" s="167"/>
      <c r="J169" s="167"/>
      <c r="K169" s="167"/>
      <c r="L169" s="167"/>
      <c r="M169" s="167"/>
      <c r="N169" s="167"/>
      <c r="O169" s="167"/>
      <c r="P169" s="167"/>
      <c r="S169" s="164"/>
      <c r="T169" s="224"/>
      <c r="U169" s="154"/>
      <c r="V169" s="154"/>
      <c r="W169" s="166"/>
      <c r="X169" s="289"/>
      <c r="Y169" s="290"/>
    </row>
    <row r="170" spans="2:25" s="163" customFormat="1" ht="19.8" x14ac:dyDescent="0.25">
      <c r="B170" s="103"/>
      <c r="C170" s="103"/>
      <c r="D170" s="103"/>
      <c r="E170" s="103"/>
      <c r="F170" s="103"/>
      <c r="G170" s="103"/>
      <c r="H170" s="103"/>
      <c r="I170" s="167"/>
      <c r="J170" s="167"/>
      <c r="K170" s="167"/>
      <c r="L170" s="167"/>
      <c r="M170" s="167"/>
      <c r="N170" s="167"/>
      <c r="O170" s="167"/>
      <c r="P170" s="167"/>
      <c r="S170" s="164"/>
      <c r="T170" s="224"/>
      <c r="U170" s="154"/>
      <c r="V170" s="154"/>
      <c r="W170" s="166"/>
      <c r="X170" s="289"/>
      <c r="Y170" s="290"/>
    </row>
    <row r="171" spans="2:25" s="163" customFormat="1" ht="19.8" x14ac:dyDescent="0.25">
      <c r="B171" s="103"/>
      <c r="C171" s="103"/>
      <c r="D171" s="103"/>
      <c r="E171" s="103"/>
      <c r="F171" s="103"/>
      <c r="G171" s="103"/>
      <c r="H171" s="103"/>
      <c r="I171" s="167"/>
      <c r="J171" s="167"/>
      <c r="K171" s="167"/>
      <c r="L171" s="167"/>
      <c r="M171" s="167"/>
      <c r="N171" s="167"/>
      <c r="O171" s="167"/>
      <c r="P171" s="167"/>
      <c r="S171" s="164"/>
      <c r="T171" s="224"/>
      <c r="U171" s="154"/>
      <c r="V171" s="154"/>
      <c r="W171" s="166"/>
      <c r="X171" s="289"/>
      <c r="Y171" s="290"/>
    </row>
    <row r="172" spans="2:25" s="163" customFormat="1" ht="19.8" x14ac:dyDescent="0.25">
      <c r="B172" s="103"/>
      <c r="C172" s="103"/>
      <c r="D172" s="103"/>
      <c r="E172" s="103"/>
      <c r="F172" s="103"/>
      <c r="G172" s="103"/>
      <c r="H172" s="103"/>
      <c r="I172" s="167"/>
      <c r="J172" s="167"/>
      <c r="K172" s="167"/>
      <c r="L172" s="167"/>
      <c r="M172" s="167"/>
      <c r="N172" s="167"/>
      <c r="O172" s="167"/>
      <c r="P172" s="167"/>
      <c r="S172" s="164"/>
      <c r="T172" s="224"/>
      <c r="U172" s="154"/>
      <c r="V172" s="154"/>
      <c r="W172" s="166"/>
      <c r="X172" s="289"/>
      <c r="Y172" s="290"/>
    </row>
    <row r="173" spans="2:25" s="163" customFormat="1" ht="19.8" x14ac:dyDescent="0.25">
      <c r="B173" s="103"/>
      <c r="C173" s="103"/>
      <c r="D173" s="103"/>
      <c r="E173" s="103"/>
      <c r="F173" s="103"/>
      <c r="G173" s="103"/>
      <c r="H173" s="103"/>
      <c r="I173" s="167"/>
      <c r="J173" s="167"/>
      <c r="K173" s="167"/>
      <c r="L173" s="167"/>
      <c r="M173" s="167"/>
      <c r="N173" s="167"/>
      <c r="O173" s="167"/>
      <c r="P173" s="167"/>
      <c r="S173" s="164"/>
      <c r="T173" s="224"/>
      <c r="U173" s="154"/>
      <c r="V173" s="154"/>
      <c r="W173" s="166"/>
      <c r="X173" s="289"/>
      <c r="Y173" s="290"/>
    </row>
    <row r="174" spans="2:25" s="163" customFormat="1" ht="19.8" x14ac:dyDescent="0.25">
      <c r="B174" s="103"/>
      <c r="C174" s="103"/>
      <c r="D174" s="103"/>
      <c r="E174" s="103"/>
      <c r="F174" s="103"/>
      <c r="G174" s="103"/>
      <c r="H174" s="103"/>
      <c r="I174" s="167"/>
      <c r="J174" s="167"/>
      <c r="K174" s="167"/>
      <c r="L174" s="167"/>
      <c r="M174" s="167"/>
      <c r="N174" s="167"/>
      <c r="O174" s="167"/>
      <c r="P174" s="167"/>
      <c r="S174" s="164"/>
      <c r="T174" s="224"/>
      <c r="U174" s="154"/>
      <c r="V174" s="154"/>
      <c r="W174" s="166"/>
      <c r="X174" s="289"/>
      <c r="Y174" s="290"/>
    </row>
    <row r="175" spans="2:25" s="163" customFormat="1" ht="19.8" x14ac:dyDescent="0.25">
      <c r="B175" s="103"/>
      <c r="C175" s="103"/>
      <c r="D175" s="103"/>
      <c r="E175" s="103"/>
      <c r="F175" s="103"/>
      <c r="G175" s="103"/>
      <c r="H175" s="103"/>
      <c r="I175" s="167"/>
      <c r="J175" s="167"/>
      <c r="K175" s="167"/>
      <c r="L175" s="167"/>
      <c r="M175" s="167"/>
      <c r="N175" s="167"/>
      <c r="O175" s="167"/>
      <c r="P175" s="167"/>
      <c r="S175" s="164"/>
      <c r="T175" s="224"/>
      <c r="U175" s="154"/>
      <c r="V175" s="154"/>
      <c r="W175" s="166"/>
      <c r="X175" s="289"/>
      <c r="Y175" s="290"/>
    </row>
    <row r="176" spans="2:25" s="163" customFormat="1" ht="19.8" x14ac:dyDescent="0.25">
      <c r="B176" s="103"/>
      <c r="C176" s="103"/>
      <c r="D176" s="103"/>
      <c r="E176" s="103"/>
      <c r="F176" s="103"/>
      <c r="G176" s="103"/>
      <c r="H176" s="103"/>
      <c r="I176" s="167"/>
      <c r="J176" s="167"/>
      <c r="K176" s="167"/>
      <c r="L176" s="167"/>
      <c r="M176" s="167"/>
      <c r="N176" s="167"/>
      <c r="O176" s="167"/>
      <c r="P176" s="167"/>
      <c r="S176" s="164"/>
      <c r="T176" s="224"/>
      <c r="U176" s="154"/>
      <c r="V176" s="154"/>
      <c r="W176" s="166"/>
      <c r="X176" s="289"/>
      <c r="Y176" s="290"/>
    </row>
    <row r="177" spans="2:25" s="163" customFormat="1" ht="19.8" x14ac:dyDescent="0.25">
      <c r="B177" s="103"/>
      <c r="C177" s="103"/>
      <c r="D177" s="103"/>
      <c r="E177" s="103"/>
      <c r="F177" s="103"/>
      <c r="G177" s="103"/>
      <c r="H177" s="103"/>
      <c r="I177" s="167"/>
      <c r="J177" s="167"/>
      <c r="K177" s="167"/>
      <c r="L177" s="167"/>
      <c r="M177" s="167"/>
      <c r="N177" s="167"/>
      <c r="O177" s="167"/>
      <c r="P177" s="167"/>
      <c r="S177" s="164"/>
      <c r="T177" s="224"/>
      <c r="U177" s="154"/>
      <c r="V177" s="154"/>
      <c r="W177" s="166"/>
      <c r="X177" s="289"/>
      <c r="Y177" s="290"/>
    </row>
    <row r="178" spans="2:25" s="163" customFormat="1" ht="19.8" x14ac:dyDescent="0.25">
      <c r="B178" s="103"/>
      <c r="C178" s="103"/>
      <c r="D178" s="103"/>
      <c r="E178" s="103"/>
      <c r="F178" s="103"/>
      <c r="G178" s="103"/>
      <c r="H178" s="103"/>
      <c r="I178" s="167"/>
      <c r="J178" s="167"/>
      <c r="K178" s="167"/>
      <c r="L178" s="167"/>
      <c r="M178" s="167"/>
      <c r="N178" s="167"/>
      <c r="O178" s="167"/>
      <c r="P178" s="167"/>
      <c r="S178" s="164"/>
      <c r="T178" s="224"/>
      <c r="U178" s="154"/>
      <c r="V178" s="154"/>
      <c r="W178" s="166"/>
      <c r="X178" s="289"/>
      <c r="Y178" s="290"/>
    </row>
    <row r="179" spans="2:25" s="163" customFormat="1" ht="19.8" x14ac:dyDescent="0.25">
      <c r="B179" s="103"/>
      <c r="C179" s="103"/>
      <c r="D179" s="103"/>
      <c r="E179" s="103"/>
      <c r="F179" s="103"/>
      <c r="G179" s="103"/>
      <c r="H179" s="103"/>
      <c r="I179" s="167"/>
      <c r="J179" s="167"/>
      <c r="K179" s="167"/>
      <c r="L179" s="167"/>
      <c r="M179" s="167"/>
      <c r="N179" s="167"/>
      <c r="O179" s="167"/>
      <c r="P179" s="167"/>
      <c r="S179" s="164"/>
      <c r="T179" s="224"/>
      <c r="U179" s="154"/>
      <c r="V179" s="154"/>
      <c r="W179" s="166"/>
      <c r="X179" s="289"/>
      <c r="Y179" s="290"/>
    </row>
    <row r="180" spans="2:25" s="163" customFormat="1" ht="19.8" x14ac:dyDescent="0.25">
      <c r="B180" s="103"/>
      <c r="C180" s="103"/>
      <c r="D180" s="103"/>
      <c r="E180" s="103"/>
      <c r="F180" s="103"/>
      <c r="G180" s="103"/>
      <c r="H180" s="103"/>
      <c r="I180" s="167"/>
      <c r="J180" s="167"/>
      <c r="K180" s="167"/>
      <c r="L180" s="167"/>
      <c r="M180" s="167"/>
      <c r="N180" s="167"/>
      <c r="O180" s="167"/>
      <c r="P180" s="167"/>
      <c r="S180" s="164"/>
      <c r="T180" s="224"/>
      <c r="U180" s="154"/>
      <c r="V180" s="154"/>
      <c r="W180" s="166"/>
      <c r="X180" s="289"/>
      <c r="Y180" s="290"/>
    </row>
    <row r="181" spans="2:25" s="163" customFormat="1" ht="19.8" x14ac:dyDescent="0.25">
      <c r="B181" s="103"/>
      <c r="C181" s="103"/>
      <c r="D181" s="103"/>
      <c r="E181" s="103"/>
      <c r="F181" s="103"/>
      <c r="G181" s="103"/>
      <c r="H181" s="103"/>
      <c r="I181" s="167"/>
      <c r="J181" s="167"/>
      <c r="K181" s="167"/>
      <c r="L181" s="167"/>
      <c r="M181" s="167"/>
      <c r="N181" s="167"/>
      <c r="O181" s="167"/>
      <c r="P181" s="167"/>
      <c r="S181" s="164"/>
      <c r="T181" s="224"/>
      <c r="U181" s="154"/>
      <c r="V181" s="154"/>
      <c r="W181" s="166"/>
      <c r="X181" s="289"/>
      <c r="Y181" s="290"/>
    </row>
    <row r="182" spans="2:25" s="163" customFormat="1" ht="19.8" x14ac:dyDescent="0.25">
      <c r="B182" s="103"/>
      <c r="C182" s="103"/>
      <c r="D182" s="103"/>
      <c r="E182" s="103"/>
      <c r="F182" s="103"/>
      <c r="G182" s="103"/>
      <c r="H182" s="103"/>
      <c r="I182" s="167"/>
      <c r="J182" s="167"/>
      <c r="K182" s="167"/>
      <c r="L182" s="167"/>
      <c r="M182" s="167"/>
      <c r="N182" s="167"/>
      <c r="O182" s="167"/>
      <c r="P182" s="167"/>
      <c r="S182" s="164"/>
      <c r="T182" s="224"/>
      <c r="U182" s="154"/>
      <c r="V182" s="154"/>
      <c r="W182" s="166"/>
      <c r="X182" s="289"/>
      <c r="Y182" s="290"/>
    </row>
    <row r="183" spans="2:25" s="163" customFormat="1" ht="19.8" x14ac:dyDescent="0.25">
      <c r="B183" s="103"/>
      <c r="C183" s="103"/>
      <c r="D183" s="103"/>
      <c r="E183" s="103"/>
      <c r="F183" s="103"/>
      <c r="G183" s="103"/>
      <c r="H183" s="103"/>
      <c r="I183" s="167"/>
      <c r="J183" s="167"/>
      <c r="K183" s="167"/>
      <c r="L183" s="167"/>
      <c r="M183" s="167"/>
      <c r="N183" s="167"/>
      <c r="O183" s="167"/>
      <c r="P183" s="167"/>
      <c r="S183" s="164"/>
      <c r="T183" s="224"/>
      <c r="U183" s="154"/>
      <c r="V183" s="154"/>
      <c r="W183" s="166"/>
      <c r="X183" s="289"/>
      <c r="Y183" s="290"/>
    </row>
    <row r="184" spans="2:25" s="163" customFormat="1" ht="19.8" x14ac:dyDescent="0.25">
      <c r="B184" s="103"/>
      <c r="C184" s="103"/>
      <c r="D184" s="103"/>
      <c r="E184" s="103"/>
      <c r="F184" s="103"/>
      <c r="G184" s="103"/>
      <c r="H184" s="103"/>
      <c r="I184" s="167"/>
      <c r="J184" s="167"/>
      <c r="K184" s="167"/>
      <c r="L184" s="167"/>
      <c r="M184" s="167"/>
      <c r="N184" s="167"/>
      <c r="O184" s="167"/>
      <c r="P184" s="167"/>
      <c r="S184" s="164"/>
      <c r="T184" s="224"/>
      <c r="U184" s="154"/>
      <c r="V184" s="154"/>
      <c r="W184" s="166"/>
      <c r="X184" s="289"/>
      <c r="Y184" s="290"/>
    </row>
    <row r="185" spans="2:25" s="163" customFormat="1" ht="19.8" x14ac:dyDescent="0.25">
      <c r="B185" s="103"/>
      <c r="C185" s="103"/>
      <c r="D185" s="103"/>
      <c r="E185" s="103"/>
      <c r="F185" s="103"/>
      <c r="G185" s="103"/>
      <c r="H185" s="103"/>
      <c r="I185" s="167"/>
      <c r="J185" s="167"/>
      <c r="K185" s="167"/>
      <c r="L185" s="167"/>
      <c r="M185" s="167"/>
      <c r="N185" s="167"/>
      <c r="O185" s="167"/>
      <c r="P185" s="167"/>
      <c r="S185" s="164"/>
      <c r="T185" s="224"/>
      <c r="U185" s="154"/>
      <c r="V185" s="154"/>
      <c r="W185" s="166"/>
      <c r="X185" s="289"/>
      <c r="Y185" s="290"/>
    </row>
    <row r="186" spans="2:25" s="163" customFormat="1" ht="19.8" x14ac:dyDescent="0.25">
      <c r="B186" s="103"/>
      <c r="C186" s="103"/>
      <c r="D186" s="103"/>
      <c r="E186" s="103"/>
      <c r="F186" s="103"/>
      <c r="G186" s="103"/>
      <c r="H186" s="103"/>
      <c r="I186" s="167"/>
      <c r="J186" s="167"/>
      <c r="K186" s="167"/>
      <c r="L186" s="167"/>
      <c r="M186" s="167"/>
      <c r="N186" s="167"/>
      <c r="O186" s="167"/>
      <c r="P186" s="167"/>
      <c r="S186" s="164"/>
      <c r="T186" s="224"/>
      <c r="U186" s="154"/>
      <c r="V186" s="154"/>
      <c r="W186" s="166"/>
      <c r="X186" s="289"/>
      <c r="Y186" s="290"/>
    </row>
    <row r="187" spans="2:25" s="163" customFormat="1" ht="19.8" x14ac:dyDescent="0.25">
      <c r="B187" s="103"/>
      <c r="C187" s="103"/>
      <c r="D187" s="103"/>
      <c r="E187" s="103"/>
      <c r="F187" s="103"/>
      <c r="G187" s="103"/>
      <c r="H187" s="103"/>
      <c r="I187" s="167"/>
      <c r="J187" s="167"/>
      <c r="K187" s="167"/>
      <c r="L187" s="167"/>
      <c r="M187" s="167"/>
      <c r="N187" s="167"/>
      <c r="O187" s="167"/>
      <c r="P187" s="167"/>
      <c r="S187" s="164"/>
      <c r="T187" s="224"/>
      <c r="U187" s="154"/>
      <c r="V187" s="154"/>
      <c r="W187" s="166"/>
      <c r="X187" s="289"/>
      <c r="Y187" s="290"/>
    </row>
    <row r="188" spans="2:25" s="163" customFormat="1" ht="19.8" x14ac:dyDescent="0.25">
      <c r="B188" s="103"/>
      <c r="C188" s="103"/>
      <c r="D188" s="103"/>
      <c r="E188" s="103"/>
      <c r="F188" s="103"/>
      <c r="G188" s="103"/>
      <c r="H188" s="103"/>
      <c r="I188" s="167"/>
      <c r="J188" s="167"/>
      <c r="K188" s="167"/>
      <c r="L188" s="167"/>
      <c r="M188" s="167"/>
      <c r="N188" s="167"/>
      <c r="O188" s="167"/>
      <c r="P188" s="167"/>
      <c r="S188" s="164"/>
      <c r="T188" s="224"/>
      <c r="U188" s="154"/>
      <c r="V188" s="154"/>
      <c r="W188" s="166"/>
      <c r="X188" s="289"/>
      <c r="Y188" s="290"/>
    </row>
    <row r="189" spans="2:25" s="163" customFormat="1" ht="19.8" x14ac:dyDescent="0.25">
      <c r="B189" s="103"/>
      <c r="C189" s="103"/>
      <c r="D189" s="103"/>
      <c r="E189" s="103"/>
      <c r="F189" s="103"/>
      <c r="G189" s="103"/>
      <c r="H189" s="103"/>
      <c r="I189" s="167"/>
      <c r="J189" s="167"/>
      <c r="K189" s="167"/>
      <c r="L189" s="167"/>
      <c r="M189" s="167"/>
      <c r="N189" s="167"/>
      <c r="O189" s="167"/>
      <c r="P189" s="167"/>
      <c r="S189" s="164"/>
      <c r="T189" s="224"/>
      <c r="U189" s="154"/>
      <c r="V189" s="154"/>
      <c r="W189" s="166"/>
      <c r="X189" s="289"/>
      <c r="Y189" s="290"/>
    </row>
    <row r="190" spans="2:25" s="163" customFormat="1" ht="19.8" x14ac:dyDescent="0.25">
      <c r="B190" s="103"/>
      <c r="C190" s="103"/>
      <c r="D190" s="103"/>
      <c r="E190" s="103"/>
      <c r="F190" s="103"/>
      <c r="G190" s="103"/>
      <c r="H190" s="103"/>
      <c r="I190" s="167"/>
      <c r="J190" s="167"/>
      <c r="K190" s="167"/>
      <c r="L190" s="167"/>
      <c r="M190" s="167"/>
      <c r="N190" s="167"/>
      <c r="O190" s="167"/>
      <c r="P190" s="167"/>
      <c r="S190" s="164"/>
      <c r="T190" s="224"/>
      <c r="U190" s="154"/>
      <c r="V190" s="154"/>
      <c r="W190" s="166"/>
      <c r="X190" s="289"/>
      <c r="Y190" s="290"/>
    </row>
    <row r="191" spans="2:25" s="163" customFormat="1" ht="19.8" x14ac:dyDescent="0.25">
      <c r="B191" s="103"/>
      <c r="C191" s="103"/>
      <c r="D191" s="103"/>
      <c r="E191" s="103"/>
      <c r="F191" s="103"/>
      <c r="G191" s="103"/>
      <c r="H191" s="103"/>
      <c r="I191" s="167"/>
      <c r="J191" s="167"/>
      <c r="K191" s="167"/>
      <c r="L191" s="167"/>
      <c r="M191" s="167"/>
      <c r="N191" s="167"/>
      <c r="O191" s="167"/>
      <c r="P191" s="167"/>
      <c r="S191" s="164"/>
      <c r="T191" s="224"/>
      <c r="U191" s="154"/>
      <c r="V191" s="154"/>
      <c r="W191" s="166"/>
      <c r="X191" s="289"/>
      <c r="Y191" s="290"/>
    </row>
    <row r="192" spans="2:25" s="163" customFormat="1" ht="19.8" x14ac:dyDescent="0.25">
      <c r="B192" s="103"/>
      <c r="C192" s="103"/>
      <c r="D192" s="103"/>
      <c r="E192" s="103"/>
      <c r="F192" s="103"/>
      <c r="G192" s="103"/>
      <c r="H192" s="103"/>
      <c r="I192" s="167"/>
      <c r="J192" s="167"/>
      <c r="K192" s="167"/>
      <c r="L192" s="167"/>
      <c r="M192" s="167"/>
      <c r="N192" s="167"/>
      <c r="O192" s="167"/>
      <c r="P192" s="167"/>
      <c r="S192" s="164"/>
      <c r="T192" s="224"/>
      <c r="U192" s="154"/>
      <c r="V192" s="154"/>
      <c r="W192" s="166"/>
      <c r="X192" s="289"/>
      <c r="Y192" s="290"/>
    </row>
    <row r="193" spans="2:25" s="163" customFormat="1" ht="19.8" x14ac:dyDescent="0.25">
      <c r="B193" s="103"/>
      <c r="C193" s="103"/>
      <c r="D193" s="103"/>
      <c r="E193" s="103"/>
      <c r="F193" s="103"/>
      <c r="G193" s="103"/>
      <c r="H193" s="103"/>
      <c r="I193" s="167"/>
      <c r="J193" s="167"/>
      <c r="K193" s="167"/>
      <c r="L193" s="167"/>
      <c r="M193" s="167"/>
      <c r="N193" s="167"/>
      <c r="O193" s="167"/>
      <c r="P193" s="167"/>
      <c r="S193" s="164"/>
      <c r="T193" s="224"/>
      <c r="U193" s="154"/>
      <c r="V193" s="154"/>
      <c r="W193" s="166"/>
      <c r="X193" s="289"/>
      <c r="Y193" s="290"/>
    </row>
    <row r="194" spans="2:25" s="163" customFormat="1" ht="19.8" x14ac:dyDescent="0.25">
      <c r="B194" s="103"/>
      <c r="C194" s="103"/>
      <c r="D194" s="103"/>
      <c r="E194" s="103"/>
      <c r="F194" s="103"/>
      <c r="G194" s="103"/>
      <c r="H194" s="103"/>
      <c r="I194" s="167"/>
      <c r="J194" s="167"/>
      <c r="K194" s="167"/>
      <c r="L194" s="167"/>
      <c r="M194" s="167"/>
      <c r="N194" s="167"/>
      <c r="O194" s="167"/>
      <c r="P194" s="167"/>
      <c r="S194" s="164"/>
      <c r="T194" s="224"/>
      <c r="U194" s="154"/>
      <c r="V194" s="154"/>
      <c r="W194" s="166"/>
      <c r="X194" s="289"/>
      <c r="Y194" s="290"/>
    </row>
    <row r="195" spans="2:25" s="163" customFormat="1" ht="19.8" x14ac:dyDescent="0.25">
      <c r="B195" s="103"/>
      <c r="C195" s="103"/>
      <c r="D195" s="103"/>
      <c r="E195" s="103"/>
      <c r="F195" s="103"/>
      <c r="G195" s="103"/>
      <c r="H195" s="103"/>
      <c r="I195" s="167"/>
      <c r="J195" s="167"/>
      <c r="K195" s="167"/>
      <c r="L195" s="167"/>
      <c r="M195" s="167"/>
      <c r="N195" s="167"/>
      <c r="O195" s="167"/>
      <c r="P195" s="167"/>
      <c r="S195" s="164"/>
      <c r="T195" s="224"/>
      <c r="U195" s="154"/>
      <c r="V195" s="154"/>
      <c r="W195" s="166"/>
      <c r="X195" s="289"/>
      <c r="Y195" s="290"/>
    </row>
    <row r="196" spans="2:25" s="163" customFormat="1" ht="19.8" x14ac:dyDescent="0.25">
      <c r="B196" s="103"/>
      <c r="C196" s="103"/>
      <c r="D196" s="103"/>
      <c r="E196" s="103"/>
      <c r="F196" s="103"/>
      <c r="G196" s="103"/>
      <c r="H196" s="103"/>
      <c r="I196" s="167"/>
      <c r="J196" s="167"/>
      <c r="K196" s="167"/>
      <c r="L196" s="167"/>
      <c r="M196" s="167"/>
      <c r="N196" s="167"/>
      <c r="O196" s="167"/>
      <c r="P196" s="167"/>
      <c r="S196" s="164"/>
      <c r="T196" s="224"/>
      <c r="U196" s="154"/>
      <c r="V196" s="154"/>
      <c r="W196" s="166"/>
      <c r="X196" s="289"/>
      <c r="Y196" s="290"/>
    </row>
    <row r="197" spans="2:25" s="163" customFormat="1" ht="19.8" x14ac:dyDescent="0.25">
      <c r="B197" s="103"/>
      <c r="C197" s="103"/>
      <c r="D197" s="103"/>
      <c r="E197" s="103"/>
      <c r="F197" s="103"/>
      <c r="G197" s="103"/>
      <c r="H197" s="103"/>
      <c r="I197" s="167"/>
      <c r="J197" s="167"/>
      <c r="K197" s="167"/>
      <c r="L197" s="167"/>
      <c r="M197" s="167"/>
      <c r="N197" s="167"/>
      <c r="O197" s="167"/>
      <c r="P197" s="167"/>
      <c r="S197" s="164"/>
      <c r="T197" s="224"/>
      <c r="U197" s="154"/>
      <c r="V197" s="154"/>
      <c r="W197" s="166"/>
      <c r="X197" s="289"/>
      <c r="Y197" s="290"/>
    </row>
    <row r="198" spans="2:25" s="163" customFormat="1" ht="19.8" x14ac:dyDescent="0.25">
      <c r="B198" s="103"/>
      <c r="C198" s="103"/>
      <c r="D198" s="103"/>
      <c r="E198" s="103"/>
      <c r="F198" s="103"/>
      <c r="G198" s="103"/>
      <c r="H198" s="103"/>
      <c r="I198" s="167"/>
      <c r="J198" s="167"/>
      <c r="K198" s="167"/>
      <c r="L198" s="167"/>
      <c r="M198" s="167"/>
      <c r="N198" s="167"/>
      <c r="O198" s="167"/>
      <c r="P198" s="167"/>
      <c r="S198" s="164"/>
      <c r="T198" s="224"/>
      <c r="U198" s="154"/>
      <c r="V198" s="154"/>
      <c r="W198" s="166"/>
      <c r="X198" s="289"/>
      <c r="Y198" s="290"/>
    </row>
    <row r="199" spans="2:25" s="163" customFormat="1" ht="19.8" x14ac:dyDescent="0.25">
      <c r="B199" s="103"/>
      <c r="C199" s="103"/>
      <c r="D199" s="103"/>
      <c r="E199" s="103"/>
      <c r="F199" s="103"/>
      <c r="G199" s="103"/>
      <c r="H199" s="103"/>
      <c r="I199" s="167"/>
      <c r="J199" s="167"/>
      <c r="K199" s="167"/>
      <c r="L199" s="167"/>
      <c r="M199" s="167"/>
      <c r="N199" s="167"/>
      <c r="O199" s="167"/>
      <c r="P199" s="167"/>
      <c r="S199" s="164"/>
      <c r="T199" s="224"/>
      <c r="U199" s="154"/>
      <c r="V199" s="154"/>
      <c r="W199" s="166"/>
      <c r="X199" s="289"/>
      <c r="Y199" s="290"/>
    </row>
    <row r="200" spans="2:25" s="163" customFormat="1" ht="19.8" x14ac:dyDescent="0.25">
      <c r="B200" s="103"/>
      <c r="C200" s="103"/>
      <c r="D200" s="103"/>
      <c r="E200" s="103"/>
      <c r="F200" s="103"/>
      <c r="G200" s="103"/>
      <c r="H200" s="103"/>
      <c r="I200" s="167"/>
      <c r="J200" s="167"/>
      <c r="K200" s="167"/>
      <c r="L200" s="167"/>
      <c r="M200" s="167"/>
      <c r="N200" s="167"/>
      <c r="O200" s="167"/>
      <c r="P200" s="167"/>
      <c r="S200" s="164"/>
      <c r="T200" s="224"/>
      <c r="U200" s="154"/>
      <c r="V200" s="154"/>
      <c r="W200" s="166"/>
      <c r="X200" s="289"/>
      <c r="Y200" s="290"/>
    </row>
    <row r="201" spans="2:25" s="163" customFormat="1" ht="19.8" x14ac:dyDescent="0.25">
      <c r="B201" s="103"/>
      <c r="C201" s="103"/>
      <c r="D201" s="103"/>
      <c r="E201" s="103"/>
      <c r="F201" s="103"/>
      <c r="G201" s="103"/>
      <c r="H201" s="103"/>
      <c r="I201" s="167"/>
      <c r="J201" s="167"/>
      <c r="K201" s="167"/>
      <c r="L201" s="167"/>
      <c r="M201" s="167"/>
      <c r="N201" s="167"/>
      <c r="O201" s="167"/>
      <c r="P201" s="167"/>
      <c r="S201" s="164"/>
      <c r="T201" s="224"/>
      <c r="U201" s="154"/>
      <c r="V201" s="154"/>
      <c r="W201" s="166"/>
      <c r="X201" s="289"/>
      <c r="Y201" s="290"/>
    </row>
    <row r="202" spans="2:25" s="163" customFormat="1" ht="19.8" x14ac:dyDescent="0.25">
      <c r="B202" s="103"/>
      <c r="C202" s="103"/>
      <c r="D202" s="103"/>
      <c r="E202" s="103"/>
      <c r="F202" s="103"/>
      <c r="G202" s="103"/>
      <c r="H202" s="103"/>
      <c r="I202" s="167"/>
      <c r="J202" s="167"/>
      <c r="K202" s="167"/>
      <c r="L202" s="167"/>
      <c r="M202" s="167"/>
      <c r="N202" s="167"/>
      <c r="O202" s="167"/>
      <c r="P202" s="167"/>
      <c r="S202" s="164"/>
      <c r="T202" s="224"/>
      <c r="U202" s="154"/>
      <c r="V202" s="154"/>
      <c r="W202" s="166"/>
      <c r="X202" s="289"/>
      <c r="Y202" s="290"/>
    </row>
    <row r="203" spans="2:25" s="163" customFormat="1" ht="19.8" x14ac:dyDescent="0.25">
      <c r="B203" s="103"/>
      <c r="C203" s="103"/>
      <c r="D203" s="103"/>
      <c r="E203" s="103"/>
      <c r="F203" s="103"/>
      <c r="G203" s="103"/>
      <c r="H203" s="103"/>
      <c r="I203" s="167"/>
      <c r="J203" s="167"/>
      <c r="K203" s="167"/>
      <c r="L203" s="167"/>
      <c r="M203" s="167"/>
      <c r="N203" s="167"/>
      <c r="O203" s="167"/>
      <c r="P203" s="167"/>
      <c r="S203" s="164"/>
      <c r="T203" s="224"/>
      <c r="U203" s="154"/>
      <c r="V203" s="154"/>
      <c r="W203" s="166"/>
      <c r="X203" s="289"/>
      <c r="Y203" s="290"/>
    </row>
    <row r="204" spans="2:25" s="163" customFormat="1" ht="19.8" x14ac:dyDescent="0.25">
      <c r="B204" s="103"/>
      <c r="C204" s="103"/>
      <c r="D204" s="103"/>
      <c r="E204" s="103"/>
      <c r="F204" s="103"/>
      <c r="G204" s="103"/>
      <c r="H204" s="103"/>
      <c r="I204" s="167"/>
      <c r="J204" s="167"/>
      <c r="K204" s="167"/>
      <c r="L204" s="167"/>
      <c r="M204" s="167"/>
      <c r="N204" s="167"/>
      <c r="O204" s="167"/>
      <c r="P204" s="167"/>
      <c r="S204" s="164"/>
      <c r="T204" s="224"/>
      <c r="U204" s="154"/>
      <c r="V204" s="154"/>
      <c r="W204" s="166"/>
      <c r="X204" s="289"/>
      <c r="Y204" s="290"/>
    </row>
    <row r="205" spans="2:25" s="163" customFormat="1" ht="19.8" x14ac:dyDescent="0.25">
      <c r="B205" s="103"/>
      <c r="C205" s="103"/>
      <c r="D205" s="103"/>
      <c r="E205" s="103"/>
      <c r="F205" s="103"/>
      <c r="G205" s="103"/>
      <c r="H205" s="103"/>
      <c r="I205" s="167"/>
      <c r="J205" s="167"/>
      <c r="K205" s="167"/>
      <c r="L205" s="167"/>
      <c r="M205" s="167"/>
      <c r="N205" s="167"/>
      <c r="O205" s="167"/>
      <c r="P205" s="167"/>
      <c r="S205" s="164"/>
      <c r="T205" s="224"/>
      <c r="U205" s="154"/>
      <c r="V205" s="154"/>
      <c r="W205" s="166"/>
      <c r="X205" s="289"/>
      <c r="Y205" s="290"/>
    </row>
    <row r="206" spans="2:25" s="163" customFormat="1" ht="19.8" x14ac:dyDescent="0.25">
      <c r="B206" s="103"/>
      <c r="C206" s="103"/>
      <c r="D206" s="103"/>
      <c r="E206" s="103"/>
      <c r="F206" s="103"/>
      <c r="G206" s="103"/>
      <c r="H206" s="103"/>
      <c r="I206" s="167"/>
      <c r="J206" s="167"/>
      <c r="K206" s="167"/>
      <c r="L206" s="167"/>
      <c r="M206" s="167"/>
      <c r="N206" s="167"/>
      <c r="O206" s="167"/>
      <c r="P206" s="167"/>
      <c r="S206" s="164"/>
      <c r="T206" s="224"/>
      <c r="U206" s="154"/>
      <c r="V206" s="154"/>
      <c r="W206" s="166"/>
      <c r="X206" s="289"/>
      <c r="Y206" s="290"/>
    </row>
    <row r="207" spans="2:25" s="163" customFormat="1" ht="19.8" x14ac:dyDescent="0.25">
      <c r="B207" s="103"/>
      <c r="C207" s="103"/>
      <c r="D207" s="103"/>
      <c r="E207" s="103"/>
      <c r="F207" s="103"/>
      <c r="G207" s="103"/>
      <c r="H207" s="103"/>
      <c r="I207" s="167"/>
      <c r="J207" s="167"/>
      <c r="K207" s="167"/>
      <c r="L207" s="167"/>
      <c r="M207" s="167"/>
      <c r="N207" s="167"/>
      <c r="O207" s="167"/>
      <c r="P207" s="167"/>
      <c r="S207" s="164"/>
      <c r="T207" s="224"/>
      <c r="U207" s="154"/>
      <c r="V207" s="154"/>
      <c r="W207" s="166"/>
      <c r="X207" s="289"/>
      <c r="Y207" s="290"/>
    </row>
    <row r="208" spans="2:25" s="163" customFormat="1" ht="19.8" x14ac:dyDescent="0.25">
      <c r="B208" s="103"/>
      <c r="C208" s="103"/>
      <c r="D208" s="103"/>
      <c r="E208" s="103"/>
      <c r="F208" s="103"/>
      <c r="G208" s="103"/>
      <c r="H208" s="103"/>
      <c r="I208" s="167"/>
      <c r="J208" s="167"/>
      <c r="K208" s="167"/>
      <c r="L208" s="167"/>
      <c r="M208" s="167"/>
      <c r="N208" s="167"/>
      <c r="O208" s="167"/>
      <c r="P208" s="167"/>
      <c r="S208" s="164"/>
      <c r="T208" s="224"/>
      <c r="U208" s="154"/>
      <c r="V208" s="154"/>
      <c r="W208" s="166"/>
      <c r="X208" s="289"/>
      <c r="Y208" s="290"/>
    </row>
    <row r="209" spans="2:26" s="163" customFormat="1" ht="19.8" x14ac:dyDescent="0.25">
      <c r="B209" s="103"/>
      <c r="C209" s="103"/>
      <c r="D209" s="103"/>
      <c r="E209" s="103"/>
      <c r="F209" s="103"/>
      <c r="G209" s="103"/>
      <c r="H209" s="103"/>
      <c r="I209" s="167"/>
      <c r="J209" s="167"/>
      <c r="K209" s="167"/>
      <c r="L209" s="167"/>
      <c r="M209" s="167"/>
      <c r="N209" s="167"/>
      <c r="O209" s="167"/>
      <c r="P209" s="167"/>
      <c r="S209" s="164"/>
      <c r="T209" s="224"/>
      <c r="U209" s="154"/>
      <c r="V209" s="154"/>
      <c r="W209" s="166"/>
      <c r="X209" s="289"/>
      <c r="Y209" s="290"/>
    </row>
    <row r="210" spans="2:26" s="163" customFormat="1" ht="19.8" x14ac:dyDescent="0.25">
      <c r="B210" s="103"/>
      <c r="C210" s="103"/>
      <c r="D210" s="103"/>
      <c r="E210" s="103"/>
      <c r="F210" s="103"/>
      <c r="G210" s="103"/>
      <c r="H210" s="103"/>
      <c r="I210" s="167"/>
      <c r="J210" s="167"/>
      <c r="K210" s="167"/>
      <c r="L210" s="167"/>
      <c r="M210" s="167"/>
      <c r="N210" s="167"/>
      <c r="O210" s="167"/>
      <c r="P210" s="167"/>
      <c r="S210" s="164"/>
      <c r="T210" s="224"/>
      <c r="U210" s="154"/>
      <c r="V210" s="154"/>
      <c r="W210" s="166"/>
      <c r="X210" s="289"/>
      <c r="Y210" s="290"/>
    </row>
    <row r="211" spans="2:26" s="163" customFormat="1" ht="19.8" x14ac:dyDescent="0.25">
      <c r="B211" s="103"/>
      <c r="C211" s="103"/>
      <c r="D211" s="103"/>
      <c r="E211" s="103"/>
      <c r="F211" s="103"/>
      <c r="G211" s="103"/>
      <c r="H211" s="103"/>
      <c r="I211" s="167"/>
      <c r="J211" s="167"/>
      <c r="K211" s="167"/>
      <c r="L211" s="167"/>
      <c r="M211" s="167"/>
      <c r="N211" s="167"/>
      <c r="O211" s="167"/>
      <c r="P211" s="167"/>
      <c r="S211" s="164"/>
      <c r="T211" s="224"/>
      <c r="U211" s="154"/>
      <c r="V211" s="154"/>
      <c r="W211" s="166"/>
      <c r="X211" s="289"/>
      <c r="Y211" s="290"/>
    </row>
    <row r="212" spans="2:26" s="163" customFormat="1" ht="19.8" x14ac:dyDescent="0.25">
      <c r="B212" s="103"/>
      <c r="C212" s="103"/>
      <c r="D212" s="103"/>
      <c r="E212" s="103"/>
      <c r="F212" s="103"/>
      <c r="G212" s="103"/>
      <c r="H212" s="103"/>
      <c r="I212" s="167"/>
      <c r="J212" s="167"/>
      <c r="K212" s="167"/>
      <c r="L212" s="167"/>
      <c r="M212" s="167"/>
      <c r="N212" s="167"/>
      <c r="O212" s="167"/>
      <c r="P212" s="167"/>
      <c r="S212" s="164"/>
      <c r="T212" s="224"/>
      <c r="U212" s="154"/>
      <c r="V212" s="154"/>
      <c r="W212" s="166"/>
      <c r="X212" s="289"/>
      <c r="Y212" s="290"/>
    </row>
    <row r="213" spans="2:26" s="163" customFormat="1" ht="19.8" x14ac:dyDescent="0.25">
      <c r="B213" s="103"/>
      <c r="C213" s="103"/>
      <c r="D213" s="103"/>
      <c r="E213" s="103"/>
      <c r="F213" s="103"/>
      <c r="G213" s="103"/>
      <c r="H213" s="103"/>
      <c r="I213" s="167"/>
      <c r="J213" s="167"/>
      <c r="K213" s="167"/>
      <c r="L213" s="167"/>
      <c r="M213" s="167"/>
      <c r="N213" s="167"/>
      <c r="O213" s="167"/>
      <c r="P213" s="167"/>
      <c r="S213" s="164"/>
      <c r="T213" s="224"/>
      <c r="U213" s="154"/>
      <c r="V213" s="154"/>
      <c r="W213" s="166"/>
      <c r="X213" s="289"/>
      <c r="Y213" s="290"/>
    </row>
    <row r="214" spans="2:26" s="163" customFormat="1" ht="19.8" x14ac:dyDescent="0.25">
      <c r="B214" s="103"/>
      <c r="C214" s="103"/>
      <c r="D214" s="103"/>
      <c r="E214" s="103"/>
      <c r="F214" s="103"/>
      <c r="G214" s="103"/>
      <c r="H214" s="103"/>
      <c r="I214" s="167"/>
      <c r="J214" s="167"/>
      <c r="K214" s="167"/>
      <c r="L214" s="167"/>
      <c r="M214" s="167"/>
      <c r="N214" s="167"/>
      <c r="O214" s="167"/>
      <c r="P214" s="167"/>
      <c r="S214" s="164"/>
      <c r="T214" s="224"/>
      <c r="U214" s="154"/>
      <c r="V214" s="154"/>
      <c r="W214" s="166"/>
      <c r="X214" s="289"/>
      <c r="Y214" s="290"/>
    </row>
    <row r="215" spans="2:26" s="163" customFormat="1" ht="19.8" x14ac:dyDescent="0.25">
      <c r="B215" s="103"/>
      <c r="C215" s="103"/>
      <c r="D215" s="103"/>
      <c r="E215" s="103"/>
      <c r="F215" s="103"/>
      <c r="G215" s="103"/>
      <c r="H215" s="103"/>
      <c r="I215" s="167"/>
      <c r="J215" s="167"/>
      <c r="K215" s="167"/>
      <c r="L215" s="167"/>
      <c r="M215" s="167"/>
      <c r="N215" s="167"/>
      <c r="O215" s="167"/>
      <c r="P215" s="167"/>
      <c r="S215" s="164"/>
      <c r="T215" s="224"/>
      <c r="U215" s="154"/>
      <c r="V215" s="154"/>
      <c r="W215" s="166"/>
      <c r="X215" s="289"/>
      <c r="Y215" s="290"/>
    </row>
    <row r="216" spans="2:26" s="163" customFormat="1" ht="19.8" x14ac:dyDescent="0.25">
      <c r="B216" s="103"/>
      <c r="C216" s="103"/>
      <c r="D216" s="103"/>
      <c r="E216" s="103"/>
      <c r="F216" s="103"/>
      <c r="G216" s="103"/>
      <c r="H216" s="103"/>
      <c r="I216" s="167"/>
      <c r="J216" s="167"/>
      <c r="K216" s="167"/>
      <c r="L216" s="167"/>
      <c r="M216" s="167"/>
      <c r="N216" s="167"/>
      <c r="O216" s="167"/>
      <c r="P216" s="167"/>
      <c r="S216" s="164"/>
      <c r="T216" s="224"/>
      <c r="U216" s="154"/>
      <c r="V216" s="154"/>
      <c r="W216" s="166"/>
      <c r="X216" s="289"/>
      <c r="Y216" s="290"/>
    </row>
    <row r="217" spans="2:26" s="163" customFormat="1" ht="19.8" x14ac:dyDescent="0.25">
      <c r="B217" s="103"/>
      <c r="C217" s="103"/>
      <c r="D217" s="103"/>
      <c r="E217" s="103"/>
      <c r="F217" s="103"/>
      <c r="G217" s="103"/>
      <c r="H217" s="103"/>
      <c r="I217" s="167"/>
      <c r="J217" s="167"/>
      <c r="K217" s="167"/>
      <c r="L217" s="167"/>
      <c r="M217" s="167"/>
      <c r="N217" s="167"/>
      <c r="O217" s="167"/>
      <c r="P217" s="167"/>
      <c r="S217" s="164"/>
      <c r="T217" s="224"/>
      <c r="U217" s="154"/>
      <c r="V217" s="154"/>
      <c r="W217" s="166"/>
      <c r="X217" s="289"/>
      <c r="Y217" s="290"/>
    </row>
    <row r="218" spans="2:26" ht="19.8" x14ac:dyDescent="0.25">
      <c r="B218" s="103"/>
      <c r="C218" s="103"/>
      <c r="D218" s="103"/>
      <c r="E218" s="103"/>
      <c r="F218" s="103"/>
      <c r="G218" s="103"/>
      <c r="H218" s="103"/>
      <c r="I218" s="167"/>
      <c r="J218" s="167"/>
      <c r="K218" s="167"/>
      <c r="L218" s="167"/>
      <c r="M218" s="167"/>
      <c r="N218" s="167"/>
      <c r="O218" s="167"/>
      <c r="P218" s="167"/>
      <c r="Z218" s="103"/>
    </row>
    <row r="219" spans="2:26" ht="19.8" x14ac:dyDescent="0.25">
      <c r="B219" s="103"/>
      <c r="C219" s="103"/>
      <c r="D219" s="103"/>
      <c r="E219" s="103"/>
      <c r="F219" s="103"/>
      <c r="G219" s="103"/>
      <c r="H219" s="103"/>
      <c r="I219" s="167"/>
      <c r="J219" s="167"/>
      <c r="K219" s="167"/>
      <c r="L219" s="167"/>
      <c r="M219" s="167"/>
      <c r="N219" s="167"/>
      <c r="O219" s="167"/>
      <c r="P219" s="167"/>
      <c r="Z219" s="103"/>
    </row>
    <row r="220" spans="2:26" ht="19.8" x14ac:dyDescent="0.25">
      <c r="B220" s="103"/>
      <c r="C220" s="103"/>
      <c r="D220" s="103"/>
      <c r="E220" s="103"/>
      <c r="F220" s="103"/>
      <c r="G220" s="103"/>
      <c r="H220" s="103"/>
      <c r="I220" s="167"/>
      <c r="J220" s="167"/>
      <c r="K220" s="167"/>
      <c r="L220" s="167"/>
      <c r="M220" s="167"/>
      <c r="N220" s="167"/>
      <c r="O220" s="167"/>
      <c r="P220" s="167"/>
      <c r="Z220" s="103"/>
    </row>
    <row r="221" spans="2:26" ht="19.8" x14ac:dyDescent="0.25">
      <c r="B221" s="103"/>
      <c r="C221" s="103"/>
      <c r="D221" s="103"/>
      <c r="E221" s="103"/>
      <c r="F221" s="103"/>
      <c r="G221" s="103"/>
      <c r="H221" s="103"/>
      <c r="I221" s="167"/>
      <c r="J221" s="167"/>
      <c r="K221" s="167"/>
      <c r="L221" s="167"/>
      <c r="M221" s="167"/>
      <c r="N221" s="167"/>
      <c r="O221" s="167"/>
      <c r="P221" s="167"/>
      <c r="Z221" s="103"/>
    </row>
    <row r="222" spans="2:26" ht="19.8" x14ac:dyDescent="0.25">
      <c r="B222" s="103"/>
      <c r="C222" s="103"/>
      <c r="D222" s="103"/>
      <c r="E222" s="103"/>
      <c r="F222" s="103"/>
      <c r="G222" s="103"/>
      <c r="H222" s="103"/>
      <c r="I222" s="167"/>
      <c r="J222" s="167"/>
      <c r="K222" s="167"/>
      <c r="L222" s="167"/>
      <c r="M222" s="167"/>
      <c r="N222" s="167"/>
      <c r="O222" s="167"/>
      <c r="P222" s="167"/>
      <c r="Q222" s="167"/>
      <c r="R222" s="167"/>
      <c r="S222" s="225"/>
      <c r="T222" s="225"/>
      <c r="U222" s="168"/>
      <c r="V222" s="168"/>
      <c r="W222" s="168"/>
      <c r="Z222" s="103"/>
    </row>
    <row r="223" spans="2:26" ht="19.8" x14ac:dyDescent="0.25">
      <c r="B223" s="103"/>
      <c r="C223" s="103"/>
      <c r="D223" s="103"/>
      <c r="E223" s="103"/>
      <c r="F223" s="103"/>
      <c r="G223" s="103"/>
      <c r="H223" s="103"/>
      <c r="I223" s="167"/>
      <c r="J223" s="167"/>
      <c r="K223" s="167"/>
      <c r="L223" s="167"/>
      <c r="M223" s="167"/>
      <c r="N223" s="167"/>
      <c r="O223" s="167"/>
      <c r="P223" s="167"/>
      <c r="Q223" s="167"/>
      <c r="R223" s="167"/>
      <c r="S223" s="225"/>
      <c r="T223" s="225"/>
      <c r="U223" s="168"/>
      <c r="V223" s="168"/>
      <c r="W223" s="168"/>
      <c r="Z223" s="103"/>
    </row>
    <row r="224" spans="2:26" ht="19.8" x14ac:dyDescent="0.25">
      <c r="B224" s="103"/>
      <c r="C224" s="103"/>
      <c r="D224" s="103"/>
      <c r="E224" s="103"/>
      <c r="F224" s="103"/>
      <c r="G224" s="103"/>
      <c r="H224" s="103"/>
      <c r="I224" s="167"/>
      <c r="J224" s="167"/>
      <c r="K224" s="167"/>
      <c r="L224" s="167"/>
      <c r="M224" s="167"/>
      <c r="N224" s="167"/>
      <c r="O224" s="167"/>
      <c r="P224" s="167"/>
      <c r="Q224" s="167"/>
      <c r="R224" s="167"/>
      <c r="S224" s="225"/>
      <c r="T224" s="225"/>
      <c r="U224" s="168"/>
      <c r="V224" s="168"/>
      <c r="W224" s="168"/>
      <c r="Z224" s="103"/>
    </row>
    <row r="225" spans="2:26" ht="19.8" x14ac:dyDescent="0.25">
      <c r="B225" s="103"/>
      <c r="C225" s="103"/>
      <c r="D225" s="103"/>
      <c r="E225" s="103"/>
      <c r="F225" s="103"/>
      <c r="G225" s="103"/>
      <c r="H225" s="103"/>
      <c r="I225" s="167"/>
      <c r="J225" s="167"/>
      <c r="K225" s="167"/>
      <c r="L225" s="167"/>
      <c r="M225" s="167"/>
      <c r="N225" s="167"/>
      <c r="O225" s="167"/>
      <c r="P225" s="167"/>
      <c r="Q225" s="167"/>
      <c r="R225" s="167"/>
      <c r="S225" s="225"/>
      <c r="T225" s="225"/>
      <c r="U225" s="168"/>
      <c r="V225" s="168"/>
      <c r="W225" s="168"/>
      <c r="Z225" s="103"/>
    </row>
    <row r="226" spans="2:26" ht="19.8" x14ac:dyDescent="0.25">
      <c r="B226" s="103"/>
      <c r="C226" s="103"/>
      <c r="D226" s="103"/>
      <c r="E226" s="103"/>
      <c r="F226" s="103"/>
      <c r="G226" s="103"/>
      <c r="H226" s="103"/>
      <c r="I226" s="167"/>
      <c r="J226" s="167"/>
      <c r="K226" s="167"/>
      <c r="L226" s="167"/>
      <c r="M226" s="167"/>
      <c r="N226" s="167"/>
      <c r="O226" s="167"/>
      <c r="P226" s="167"/>
      <c r="Q226" s="167"/>
      <c r="R226" s="167"/>
      <c r="S226" s="225"/>
      <c r="T226" s="225"/>
      <c r="U226" s="168"/>
      <c r="V226" s="168"/>
      <c r="W226" s="168"/>
      <c r="Z226" s="103"/>
    </row>
    <row r="227" spans="2:26" ht="19.8" x14ac:dyDescent="0.25">
      <c r="B227" s="103"/>
      <c r="C227" s="103"/>
      <c r="D227" s="103"/>
      <c r="E227" s="103"/>
      <c r="F227" s="103"/>
      <c r="G227" s="103"/>
      <c r="H227" s="103"/>
      <c r="I227" s="167"/>
      <c r="J227" s="167"/>
      <c r="K227" s="167"/>
      <c r="L227" s="167"/>
      <c r="M227" s="167"/>
      <c r="N227" s="167"/>
      <c r="O227" s="167"/>
      <c r="P227" s="167"/>
      <c r="Q227" s="167"/>
      <c r="R227" s="167"/>
      <c r="S227" s="225"/>
      <c r="T227" s="225"/>
      <c r="U227" s="168"/>
      <c r="V227" s="168"/>
      <c r="W227" s="168"/>
      <c r="Z227" s="103"/>
    </row>
    <row r="228" spans="2:26" ht="19.8" x14ac:dyDescent="0.25">
      <c r="B228" s="103"/>
      <c r="C228" s="103"/>
      <c r="D228" s="103"/>
      <c r="E228" s="103"/>
      <c r="F228" s="103"/>
      <c r="G228" s="103"/>
      <c r="H228" s="103"/>
      <c r="I228" s="167"/>
      <c r="J228" s="167"/>
      <c r="K228" s="167"/>
      <c r="L228" s="167"/>
      <c r="M228" s="167"/>
      <c r="N228" s="167"/>
      <c r="O228" s="167"/>
      <c r="P228" s="167"/>
      <c r="Q228" s="167"/>
      <c r="R228" s="167"/>
      <c r="S228" s="225"/>
      <c r="T228" s="225"/>
      <c r="U228" s="168"/>
      <c r="V228" s="168"/>
      <c r="W228" s="168"/>
      <c r="Z228" s="103"/>
    </row>
    <row r="229" spans="2:26" ht="19.8" x14ac:dyDescent="0.25">
      <c r="B229" s="103"/>
      <c r="C229" s="103"/>
      <c r="D229" s="103"/>
      <c r="E229" s="103"/>
      <c r="F229" s="103"/>
      <c r="G229" s="103"/>
      <c r="H229" s="103"/>
      <c r="I229" s="167"/>
      <c r="J229" s="167"/>
      <c r="K229" s="167"/>
      <c r="L229" s="167"/>
      <c r="M229" s="167"/>
      <c r="N229" s="167"/>
      <c r="O229" s="167"/>
      <c r="P229" s="167"/>
      <c r="Q229" s="167"/>
      <c r="R229" s="167"/>
      <c r="S229" s="225"/>
      <c r="T229" s="225"/>
      <c r="U229" s="168"/>
      <c r="V229" s="168"/>
      <c r="W229" s="168"/>
      <c r="Z229" s="103"/>
    </row>
    <row r="230" spans="2:26" ht="19.8" x14ac:dyDescent="0.25">
      <c r="B230" s="103"/>
      <c r="C230" s="103"/>
      <c r="D230" s="103"/>
      <c r="E230" s="103"/>
      <c r="F230" s="103"/>
      <c r="G230" s="103"/>
      <c r="H230" s="103"/>
      <c r="I230" s="167"/>
      <c r="J230" s="167"/>
      <c r="K230" s="167"/>
      <c r="L230" s="167"/>
      <c r="M230" s="167"/>
      <c r="N230" s="167"/>
      <c r="O230" s="167"/>
      <c r="P230" s="167"/>
      <c r="Q230" s="167"/>
      <c r="R230" s="167"/>
      <c r="S230" s="225"/>
      <c r="T230" s="225"/>
      <c r="U230" s="168"/>
      <c r="V230" s="168"/>
      <c r="W230" s="168"/>
      <c r="Z230" s="103"/>
    </row>
    <row r="231" spans="2:26" ht="19.8" x14ac:dyDescent="0.25">
      <c r="B231" s="103"/>
      <c r="C231" s="103"/>
      <c r="D231" s="103"/>
      <c r="E231" s="103"/>
      <c r="F231" s="103"/>
      <c r="G231" s="103"/>
      <c r="H231" s="103"/>
      <c r="I231" s="167"/>
      <c r="J231" s="167"/>
      <c r="K231" s="167"/>
      <c r="L231" s="167"/>
      <c r="M231" s="167"/>
      <c r="N231" s="167"/>
      <c r="O231" s="167"/>
      <c r="P231" s="167"/>
      <c r="Q231" s="167"/>
      <c r="R231" s="167"/>
      <c r="S231" s="225"/>
      <c r="T231" s="225"/>
      <c r="U231" s="168"/>
      <c r="V231" s="168"/>
      <c r="W231" s="168"/>
      <c r="Z231" s="103"/>
    </row>
    <row r="232" spans="2:26" ht="19.8" x14ac:dyDescent="0.25">
      <c r="B232" s="103"/>
      <c r="C232" s="103"/>
      <c r="D232" s="103"/>
      <c r="E232" s="103"/>
      <c r="F232" s="103"/>
      <c r="G232" s="103"/>
      <c r="H232" s="103"/>
      <c r="I232" s="167"/>
      <c r="J232" s="167"/>
      <c r="K232" s="167"/>
      <c r="L232" s="167"/>
      <c r="M232" s="167"/>
      <c r="N232" s="167"/>
      <c r="O232" s="167"/>
      <c r="P232" s="167"/>
      <c r="Q232" s="167"/>
      <c r="R232" s="167"/>
      <c r="S232" s="225"/>
      <c r="T232" s="225"/>
      <c r="U232" s="168"/>
      <c r="V232" s="168"/>
      <c r="W232" s="168"/>
      <c r="Z232" s="103"/>
    </row>
    <row r="233" spans="2:26" ht="19.8" x14ac:dyDescent="0.25">
      <c r="B233" s="103"/>
      <c r="C233" s="103"/>
      <c r="D233" s="103"/>
      <c r="E233" s="103"/>
      <c r="F233" s="103"/>
      <c r="G233" s="103"/>
      <c r="H233" s="103"/>
      <c r="I233" s="167"/>
      <c r="J233" s="167"/>
      <c r="K233" s="167"/>
      <c r="L233" s="167"/>
      <c r="M233" s="167"/>
      <c r="N233" s="167"/>
      <c r="O233" s="167"/>
      <c r="P233" s="167"/>
      <c r="Q233" s="167"/>
      <c r="R233" s="167"/>
      <c r="S233" s="225"/>
      <c r="T233" s="225"/>
      <c r="U233" s="168"/>
      <c r="V233" s="168"/>
      <c r="W233" s="168"/>
      <c r="Z233" s="103"/>
    </row>
    <row r="234" spans="2:26" ht="19.8" x14ac:dyDescent="0.25">
      <c r="B234" s="103"/>
      <c r="C234" s="103"/>
      <c r="D234" s="103"/>
      <c r="E234" s="103"/>
      <c r="F234" s="103"/>
      <c r="G234" s="103"/>
      <c r="H234" s="103"/>
      <c r="I234" s="167"/>
      <c r="J234" s="167"/>
      <c r="K234" s="167"/>
      <c r="L234" s="167"/>
      <c r="M234" s="167"/>
      <c r="N234" s="167"/>
      <c r="O234" s="167"/>
      <c r="P234" s="167"/>
      <c r="Q234" s="167"/>
      <c r="R234" s="167"/>
      <c r="S234" s="225"/>
      <c r="T234" s="225"/>
      <c r="U234" s="168"/>
      <c r="V234" s="168"/>
      <c r="W234" s="168"/>
      <c r="Z234" s="103"/>
    </row>
    <row r="235" spans="2:26" ht="19.8" x14ac:dyDescent="0.25">
      <c r="B235" s="103"/>
      <c r="C235" s="103"/>
      <c r="D235" s="103"/>
      <c r="E235" s="103"/>
      <c r="F235" s="103"/>
      <c r="G235" s="103"/>
      <c r="H235" s="103"/>
      <c r="I235" s="167"/>
      <c r="J235" s="167"/>
      <c r="K235" s="167"/>
      <c r="L235" s="167"/>
      <c r="M235" s="167"/>
      <c r="N235" s="167"/>
      <c r="O235" s="167"/>
      <c r="P235" s="167"/>
      <c r="Q235" s="167"/>
      <c r="R235" s="167"/>
      <c r="S235" s="225"/>
      <c r="T235" s="225"/>
      <c r="U235" s="168"/>
      <c r="V235" s="168"/>
      <c r="W235" s="168"/>
      <c r="Z235" s="103"/>
    </row>
    <row r="236" spans="2:26" ht="19.8" x14ac:dyDescent="0.25">
      <c r="B236" s="103"/>
      <c r="C236" s="103"/>
      <c r="D236" s="103"/>
      <c r="E236" s="103"/>
      <c r="F236" s="103"/>
      <c r="G236" s="103"/>
      <c r="H236" s="103"/>
      <c r="I236" s="167"/>
      <c r="J236" s="167"/>
      <c r="K236" s="167"/>
      <c r="L236" s="167"/>
      <c r="M236" s="167"/>
      <c r="N236" s="167"/>
      <c r="O236" s="167"/>
      <c r="P236" s="167"/>
      <c r="Q236" s="167"/>
      <c r="R236" s="167"/>
      <c r="S236" s="225"/>
      <c r="T236" s="225"/>
      <c r="U236" s="168"/>
      <c r="V236" s="168"/>
      <c r="W236" s="168"/>
      <c r="Z236" s="103"/>
    </row>
    <row r="237" spans="2:26" ht="19.8" x14ac:dyDescent="0.25">
      <c r="B237" s="103"/>
      <c r="C237" s="103"/>
      <c r="D237" s="103"/>
      <c r="E237" s="103"/>
      <c r="F237" s="103"/>
      <c r="G237" s="103"/>
      <c r="H237" s="103"/>
      <c r="I237" s="167"/>
      <c r="J237" s="167"/>
      <c r="K237" s="167"/>
      <c r="L237" s="167"/>
      <c r="M237" s="167"/>
      <c r="N237" s="167"/>
      <c r="O237" s="167"/>
      <c r="P237" s="167"/>
      <c r="Q237" s="167"/>
      <c r="R237" s="167"/>
      <c r="S237" s="225"/>
      <c r="T237" s="225"/>
      <c r="U237" s="168"/>
      <c r="V237" s="168"/>
      <c r="W237" s="168"/>
      <c r="Z237" s="103"/>
    </row>
    <row r="238" spans="2:26" ht="19.8" x14ac:dyDescent="0.25">
      <c r="B238" s="103"/>
      <c r="C238" s="103"/>
      <c r="D238" s="103"/>
      <c r="E238" s="103"/>
      <c r="F238" s="103"/>
      <c r="G238" s="103"/>
      <c r="H238" s="103"/>
      <c r="I238" s="167"/>
      <c r="J238" s="167"/>
      <c r="K238" s="167"/>
      <c r="L238" s="167"/>
      <c r="M238" s="167"/>
      <c r="N238" s="167"/>
      <c r="O238" s="167"/>
      <c r="P238" s="167"/>
      <c r="Q238" s="167"/>
      <c r="R238" s="167"/>
      <c r="S238" s="225"/>
      <c r="T238" s="225"/>
      <c r="U238" s="168"/>
      <c r="V238" s="168"/>
      <c r="W238" s="168"/>
      <c r="Z238" s="103"/>
    </row>
    <row r="239" spans="2:26" ht="19.8" x14ac:dyDescent="0.25">
      <c r="B239" s="103"/>
      <c r="C239" s="103"/>
      <c r="D239" s="103"/>
      <c r="E239" s="103"/>
      <c r="F239" s="103"/>
      <c r="G239" s="103"/>
      <c r="H239" s="103"/>
      <c r="I239" s="167"/>
      <c r="J239" s="167"/>
      <c r="K239" s="167"/>
      <c r="L239" s="167"/>
      <c r="M239" s="167"/>
      <c r="N239" s="167"/>
      <c r="O239" s="167"/>
      <c r="P239" s="167"/>
      <c r="Q239" s="167"/>
      <c r="R239" s="167"/>
      <c r="S239" s="225"/>
      <c r="T239" s="225"/>
      <c r="U239" s="168"/>
      <c r="V239" s="168"/>
      <c r="W239" s="168"/>
      <c r="Z239" s="103"/>
    </row>
    <row r="240" spans="2:26" ht="19.8" x14ac:dyDescent="0.25">
      <c r="B240" s="103"/>
      <c r="C240" s="103"/>
      <c r="D240" s="103"/>
      <c r="E240" s="103"/>
      <c r="F240" s="103"/>
      <c r="G240" s="103"/>
      <c r="H240" s="103"/>
      <c r="I240" s="167"/>
      <c r="J240" s="167"/>
      <c r="K240" s="167"/>
      <c r="L240" s="167"/>
      <c r="M240" s="167"/>
      <c r="N240" s="167"/>
      <c r="O240" s="167"/>
      <c r="P240" s="167"/>
      <c r="Q240" s="167"/>
      <c r="R240" s="167"/>
      <c r="S240" s="225"/>
      <c r="T240" s="225"/>
      <c r="U240" s="168"/>
      <c r="V240" s="168"/>
      <c r="W240" s="168"/>
      <c r="Z240" s="103"/>
    </row>
    <row r="241" spans="2:26" ht="19.8" x14ac:dyDescent="0.25">
      <c r="B241" s="103"/>
      <c r="C241" s="103"/>
      <c r="D241" s="103"/>
      <c r="E241" s="103"/>
      <c r="F241" s="103"/>
      <c r="G241" s="103"/>
      <c r="H241" s="103"/>
      <c r="I241" s="167"/>
      <c r="J241" s="167"/>
      <c r="K241" s="167"/>
      <c r="L241" s="167"/>
      <c r="M241" s="167"/>
      <c r="N241" s="167"/>
      <c r="O241" s="167"/>
      <c r="P241" s="167"/>
      <c r="Q241" s="167"/>
      <c r="R241" s="167"/>
      <c r="S241" s="225"/>
      <c r="T241" s="225"/>
      <c r="U241" s="168"/>
      <c r="V241" s="168"/>
      <c r="W241" s="168"/>
      <c r="Z241" s="103"/>
    </row>
    <row r="242" spans="2:26" ht="19.8" x14ac:dyDescent="0.25">
      <c r="B242" s="103"/>
      <c r="C242" s="103"/>
      <c r="D242" s="103"/>
      <c r="E242" s="103"/>
      <c r="F242" s="103"/>
      <c r="G242" s="103"/>
      <c r="H242" s="103"/>
      <c r="I242" s="167"/>
      <c r="J242" s="167"/>
      <c r="K242" s="167"/>
      <c r="L242" s="167"/>
      <c r="M242" s="167"/>
      <c r="N242" s="167"/>
      <c r="O242" s="167"/>
      <c r="P242" s="167"/>
      <c r="Q242" s="167"/>
      <c r="R242" s="167"/>
      <c r="S242" s="225"/>
      <c r="T242" s="225"/>
      <c r="U242" s="168"/>
      <c r="V242" s="168"/>
      <c r="W242" s="168"/>
      <c r="Z242" s="103"/>
    </row>
    <row r="243" spans="2:26" ht="19.8" x14ac:dyDescent="0.25">
      <c r="B243" s="103"/>
      <c r="C243" s="103"/>
      <c r="D243" s="103"/>
      <c r="E243" s="103"/>
      <c r="F243" s="103"/>
      <c r="G243" s="103"/>
      <c r="H243" s="103"/>
      <c r="I243" s="167"/>
      <c r="J243" s="167"/>
      <c r="K243" s="167"/>
      <c r="L243" s="167"/>
      <c r="M243" s="167"/>
      <c r="N243" s="167"/>
      <c r="O243" s="167"/>
      <c r="P243" s="167"/>
      <c r="Q243" s="167"/>
      <c r="R243" s="167"/>
      <c r="S243" s="225"/>
      <c r="T243" s="225"/>
      <c r="U243" s="168"/>
      <c r="V243" s="168"/>
      <c r="W243" s="168"/>
      <c r="Z243" s="103"/>
    </row>
    <row r="244" spans="2:26" ht="19.8" x14ac:dyDescent="0.25">
      <c r="B244" s="103"/>
      <c r="C244" s="103"/>
      <c r="D244" s="103"/>
      <c r="E244" s="103"/>
      <c r="F244" s="103"/>
      <c r="G244" s="103"/>
      <c r="H244" s="103"/>
      <c r="I244" s="167"/>
      <c r="J244" s="167"/>
      <c r="K244" s="167"/>
      <c r="L244" s="167"/>
      <c r="M244" s="167"/>
      <c r="N244" s="167"/>
      <c r="O244" s="167"/>
      <c r="P244" s="167"/>
      <c r="Q244" s="167"/>
      <c r="R244" s="167"/>
      <c r="S244" s="225"/>
      <c r="T244" s="225"/>
      <c r="U244" s="168"/>
      <c r="V244" s="168"/>
      <c r="W244" s="168"/>
      <c r="Z244" s="103"/>
    </row>
    <row r="245" spans="2:26" ht="19.8" x14ac:dyDescent="0.25">
      <c r="B245" s="103"/>
      <c r="C245" s="103"/>
      <c r="D245" s="103"/>
      <c r="E245" s="103"/>
      <c r="F245" s="103"/>
      <c r="G245" s="103"/>
      <c r="H245" s="103"/>
      <c r="I245" s="167"/>
      <c r="J245" s="167"/>
      <c r="K245" s="167"/>
      <c r="L245" s="167"/>
      <c r="M245" s="167"/>
      <c r="N245" s="167"/>
      <c r="O245" s="167"/>
      <c r="P245" s="167"/>
      <c r="Q245" s="167"/>
      <c r="R245" s="167"/>
      <c r="S245" s="225"/>
      <c r="T245" s="225"/>
      <c r="U245" s="168"/>
      <c r="V245" s="168"/>
      <c r="W245" s="168"/>
      <c r="Z245" s="103"/>
    </row>
    <row r="246" spans="2:26" ht="19.8" x14ac:dyDescent="0.25">
      <c r="B246" s="103"/>
      <c r="C246" s="103"/>
      <c r="D246" s="103"/>
      <c r="E246" s="103"/>
      <c r="F246" s="103"/>
      <c r="G246" s="103"/>
      <c r="H246" s="103"/>
      <c r="I246" s="167"/>
      <c r="J246" s="167"/>
      <c r="K246" s="167"/>
      <c r="L246" s="167"/>
      <c r="M246" s="167"/>
      <c r="N246" s="167"/>
      <c r="O246" s="167"/>
      <c r="P246" s="167"/>
      <c r="Q246" s="167"/>
      <c r="R246" s="167"/>
      <c r="S246" s="225"/>
      <c r="T246" s="225"/>
      <c r="U246" s="168"/>
      <c r="V246" s="168"/>
      <c r="W246" s="168"/>
      <c r="Z246" s="103"/>
    </row>
    <row r="247" spans="2:26" ht="19.8" x14ac:dyDescent="0.25">
      <c r="B247" s="103"/>
      <c r="C247" s="103"/>
      <c r="D247" s="103"/>
      <c r="E247" s="103"/>
      <c r="F247" s="103"/>
      <c r="G247" s="103"/>
      <c r="H247" s="103"/>
      <c r="I247" s="167"/>
      <c r="J247" s="167"/>
      <c r="K247" s="167"/>
      <c r="L247" s="167"/>
      <c r="M247" s="167"/>
      <c r="N247" s="167"/>
      <c r="O247" s="167"/>
      <c r="P247" s="167"/>
      <c r="Q247" s="167"/>
      <c r="R247" s="167"/>
      <c r="S247" s="225"/>
      <c r="T247" s="225"/>
      <c r="U247" s="168"/>
      <c r="V247" s="168"/>
      <c r="W247" s="168"/>
      <c r="Z247" s="103"/>
    </row>
    <row r="248" spans="2:26" ht="19.8" x14ac:dyDescent="0.25">
      <c r="B248" s="103"/>
      <c r="C248" s="103"/>
      <c r="D248" s="103"/>
      <c r="E248" s="103"/>
      <c r="F248" s="103"/>
      <c r="G248" s="103"/>
      <c r="H248" s="103"/>
      <c r="I248" s="167"/>
      <c r="J248" s="167"/>
      <c r="K248" s="167"/>
      <c r="L248" s="167"/>
      <c r="M248" s="167"/>
      <c r="N248" s="167"/>
      <c r="O248" s="167"/>
      <c r="P248" s="167"/>
      <c r="Q248" s="167"/>
      <c r="R248" s="167"/>
      <c r="S248" s="225"/>
      <c r="T248" s="225"/>
      <c r="U248" s="168"/>
      <c r="V248" s="168"/>
      <c r="W248" s="168"/>
      <c r="Z248" s="103"/>
    </row>
    <row r="249" spans="2:26" ht="19.8" x14ac:dyDescent="0.25">
      <c r="B249" s="103"/>
      <c r="C249" s="103"/>
      <c r="D249" s="103"/>
      <c r="E249" s="103"/>
      <c r="F249" s="103"/>
      <c r="G249" s="103"/>
      <c r="H249" s="103"/>
      <c r="I249" s="167"/>
      <c r="J249" s="167"/>
      <c r="K249" s="167"/>
      <c r="L249" s="167"/>
      <c r="M249" s="167"/>
      <c r="N249" s="167"/>
      <c r="O249" s="167"/>
      <c r="P249" s="167"/>
      <c r="Q249" s="167"/>
      <c r="R249" s="167"/>
      <c r="S249" s="225"/>
      <c r="T249" s="225"/>
      <c r="U249" s="168"/>
      <c r="V249" s="168"/>
      <c r="W249" s="168"/>
      <c r="Z249" s="103"/>
    </row>
    <row r="250" spans="2:26" ht="19.8" x14ac:dyDescent="0.25">
      <c r="B250" s="103"/>
      <c r="C250" s="103"/>
      <c r="D250" s="103"/>
      <c r="E250" s="103"/>
      <c r="F250" s="103"/>
      <c r="G250" s="103"/>
      <c r="H250" s="103"/>
      <c r="I250" s="167"/>
      <c r="J250" s="167"/>
      <c r="K250" s="167"/>
      <c r="L250" s="167"/>
      <c r="M250" s="167"/>
      <c r="N250" s="167"/>
      <c r="O250" s="167"/>
      <c r="P250" s="167"/>
      <c r="Q250" s="167"/>
      <c r="R250" s="167"/>
      <c r="S250" s="225"/>
      <c r="T250" s="225"/>
      <c r="U250" s="168"/>
      <c r="V250" s="168"/>
      <c r="W250" s="168"/>
      <c r="Z250" s="103"/>
    </row>
    <row r="251" spans="2:26" ht="19.8" x14ac:dyDescent="0.25">
      <c r="B251" s="103"/>
      <c r="C251" s="103"/>
      <c r="D251" s="103"/>
      <c r="E251" s="103"/>
      <c r="F251" s="103"/>
      <c r="G251" s="103"/>
      <c r="H251" s="103"/>
      <c r="I251" s="167"/>
      <c r="J251" s="167"/>
      <c r="K251" s="167"/>
      <c r="L251" s="167"/>
      <c r="M251" s="167"/>
      <c r="N251" s="167"/>
      <c r="O251" s="167"/>
      <c r="P251" s="167"/>
      <c r="Q251" s="167"/>
      <c r="R251" s="167"/>
      <c r="S251" s="225"/>
      <c r="T251" s="225"/>
      <c r="U251" s="168"/>
      <c r="V251" s="168"/>
      <c r="W251" s="168"/>
      <c r="Z251" s="103"/>
    </row>
    <row r="252" spans="2:26" ht="19.8" x14ac:dyDescent="0.25">
      <c r="B252" s="103"/>
      <c r="C252" s="103"/>
      <c r="D252" s="103"/>
      <c r="E252" s="103"/>
      <c r="F252" s="103"/>
      <c r="G252" s="103"/>
      <c r="H252" s="103"/>
      <c r="I252" s="167"/>
      <c r="J252" s="167"/>
      <c r="K252" s="167"/>
      <c r="L252" s="167"/>
      <c r="M252" s="167"/>
      <c r="N252" s="167"/>
      <c r="O252" s="167"/>
      <c r="P252" s="167"/>
      <c r="Q252" s="167"/>
      <c r="R252" s="167"/>
      <c r="S252" s="225"/>
      <c r="T252" s="225"/>
      <c r="U252" s="168"/>
      <c r="V252" s="168"/>
      <c r="W252" s="168"/>
      <c r="Z252" s="103"/>
    </row>
    <row r="253" spans="2:26" ht="19.8" x14ac:dyDescent="0.25">
      <c r="B253" s="103"/>
      <c r="C253" s="103"/>
      <c r="D253" s="103"/>
      <c r="E253" s="103"/>
      <c r="F253" s="103"/>
      <c r="G253" s="103"/>
      <c r="H253" s="103"/>
      <c r="I253" s="167"/>
      <c r="J253" s="167"/>
      <c r="K253" s="167"/>
      <c r="L253" s="167"/>
      <c r="M253" s="167"/>
      <c r="N253" s="167"/>
      <c r="O253" s="167"/>
      <c r="P253" s="167"/>
      <c r="Q253" s="167"/>
      <c r="R253" s="167"/>
      <c r="S253" s="225"/>
      <c r="T253" s="225"/>
      <c r="U253" s="168"/>
      <c r="V253" s="168"/>
      <c r="W253" s="168"/>
      <c r="Z253" s="103"/>
    </row>
    <row r="254" spans="2:26" ht="19.8" x14ac:dyDescent="0.25">
      <c r="B254" s="103"/>
      <c r="C254" s="103"/>
      <c r="D254" s="103"/>
      <c r="E254" s="103"/>
      <c r="F254" s="103"/>
      <c r="G254" s="103"/>
      <c r="H254" s="103"/>
      <c r="I254" s="167"/>
      <c r="J254" s="167"/>
      <c r="K254" s="167"/>
      <c r="L254" s="167"/>
      <c r="M254" s="167"/>
      <c r="N254" s="167"/>
      <c r="O254" s="167"/>
      <c r="P254" s="167"/>
      <c r="Q254" s="167"/>
      <c r="R254" s="167"/>
      <c r="S254" s="225"/>
      <c r="T254" s="225"/>
      <c r="U254" s="168"/>
      <c r="V254" s="168"/>
      <c r="W254" s="168"/>
      <c r="Z254" s="103"/>
    </row>
    <row r="255" spans="2:26" ht="19.8" x14ac:dyDescent="0.25">
      <c r="B255" s="103"/>
      <c r="C255" s="103"/>
      <c r="D255" s="103"/>
      <c r="E255" s="103"/>
      <c r="F255" s="103"/>
      <c r="G255" s="103"/>
      <c r="H255" s="103"/>
      <c r="I255" s="167"/>
      <c r="J255" s="167"/>
      <c r="K255" s="167"/>
      <c r="L255" s="167"/>
      <c r="M255" s="167"/>
      <c r="N255" s="167"/>
      <c r="O255" s="167"/>
      <c r="P255" s="167"/>
      <c r="Q255" s="167"/>
      <c r="R255" s="167"/>
      <c r="S255" s="225"/>
      <c r="T255" s="225"/>
      <c r="U255" s="168"/>
      <c r="V255" s="168"/>
      <c r="W255" s="168"/>
      <c r="Z255" s="103"/>
    </row>
    <row r="256" spans="2:26" ht="19.8" x14ac:dyDescent="0.25">
      <c r="B256" s="103"/>
      <c r="C256" s="103"/>
      <c r="D256" s="103"/>
      <c r="E256" s="103"/>
      <c r="F256" s="103"/>
      <c r="G256" s="103"/>
      <c r="H256" s="103"/>
      <c r="I256" s="167"/>
      <c r="J256" s="167"/>
      <c r="K256" s="167"/>
      <c r="L256" s="167"/>
      <c r="M256" s="167"/>
      <c r="N256" s="167"/>
      <c r="O256" s="167"/>
      <c r="P256" s="167"/>
      <c r="Q256" s="167"/>
      <c r="R256" s="167"/>
      <c r="S256" s="225"/>
      <c r="T256" s="225"/>
      <c r="U256" s="168"/>
      <c r="V256" s="168"/>
      <c r="W256" s="168"/>
      <c r="Z256" s="103"/>
    </row>
    <row r="257" spans="2:26" ht="19.8" x14ac:dyDescent="0.25">
      <c r="B257" s="103"/>
      <c r="C257" s="103"/>
      <c r="D257" s="103"/>
      <c r="E257" s="103"/>
      <c r="F257" s="103"/>
      <c r="G257" s="103"/>
      <c r="H257" s="103"/>
      <c r="I257" s="167"/>
      <c r="J257" s="167"/>
      <c r="K257" s="167"/>
      <c r="L257" s="167"/>
      <c r="M257" s="167"/>
      <c r="N257" s="167"/>
      <c r="O257" s="167"/>
      <c r="P257" s="167"/>
      <c r="Q257" s="167"/>
      <c r="R257" s="167"/>
      <c r="S257" s="225"/>
      <c r="T257" s="225"/>
      <c r="U257" s="168"/>
      <c r="V257" s="168"/>
      <c r="W257" s="168"/>
      <c r="Z257" s="103"/>
    </row>
    <row r="258" spans="2:26" ht="19.8" x14ac:dyDescent="0.25">
      <c r="B258" s="103"/>
      <c r="C258" s="103"/>
      <c r="D258" s="103"/>
      <c r="E258" s="103"/>
      <c r="F258" s="103"/>
      <c r="G258" s="103"/>
      <c r="H258" s="103"/>
      <c r="I258" s="167"/>
      <c r="J258" s="167"/>
      <c r="K258" s="167"/>
      <c r="L258" s="167"/>
      <c r="M258" s="167"/>
      <c r="N258" s="167"/>
      <c r="O258" s="167"/>
      <c r="P258" s="167"/>
      <c r="Q258" s="167"/>
      <c r="R258" s="167"/>
      <c r="S258" s="225"/>
      <c r="T258" s="225"/>
      <c r="U258" s="168"/>
      <c r="V258" s="168"/>
      <c r="W258" s="168"/>
      <c r="Z258" s="103"/>
    </row>
    <row r="259" spans="2:26" ht="19.8" x14ac:dyDescent="0.25">
      <c r="B259" s="103"/>
      <c r="C259" s="103"/>
      <c r="D259" s="103"/>
      <c r="E259" s="103"/>
      <c r="F259" s="103"/>
      <c r="G259" s="103"/>
      <c r="H259" s="103"/>
      <c r="I259" s="167"/>
      <c r="J259" s="167"/>
      <c r="K259" s="167"/>
      <c r="L259" s="167"/>
      <c r="M259" s="167"/>
      <c r="N259" s="167"/>
      <c r="O259" s="167"/>
      <c r="P259" s="167"/>
      <c r="Q259" s="167"/>
      <c r="R259" s="167"/>
      <c r="S259" s="225"/>
      <c r="T259" s="225"/>
      <c r="U259" s="168"/>
      <c r="V259" s="168"/>
      <c r="W259" s="168"/>
      <c r="Z259" s="103"/>
    </row>
    <row r="260" spans="2:26" ht="19.8" x14ac:dyDescent="0.25">
      <c r="B260" s="103"/>
      <c r="C260" s="103"/>
      <c r="D260" s="103"/>
      <c r="E260" s="103"/>
      <c r="F260" s="103"/>
      <c r="G260" s="103"/>
      <c r="H260" s="103"/>
      <c r="I260" s="167"/>
      <c r="J260" s="167"/>
      <c r="K260" s="167"/>
      <c r="L260" s="167"/>
      <c r="M260" s="167"/>
      <c r="N260" s="167"/>
      <c r="O260" s="167"/>
      <c r="P260" s="167"/>
      <c r="Q260" s="167"/>
      <c r="R260" s="167"/>
      <c r="S260" s="225"/>
      <c r="T260" s="225"/>
      <c r="U260" s="168"/>
      <c r="V260" s="168"/>
      <c r="W260" s="168"/>
      <c r="Z260" s="103"/>
    </row>
    <row r="261" spans="2:26" ht="19.8" x14ac:dyDescent="0.25">
      <c r="B261" s="103"/>
      <c r="C261" s="103"/>
      <c r="D261" s="103"/>
      <c r="E261" s="103"/>
      <c r="F261" s="103"/>
      <c r="G261" s="103"/>
      <c r="H261" s="103"/>
      <c r="I261" s="167"/>
      <c r="J261" s="167"/>
      <c r="K261" s="167"/>
      <c r="L261" s="167"/>
      <c r="M261" s="167"/>
      <c r="N261" s="167"/>
      <c r="O261" s="167"/>
      <c r="P261" s="167"/>
      <c r="Q261" s="167"/>
      <c r="R261" s="167"/>
      <c r="S261" s="225"/>
      <c r="T261" s="225"/>
      <c r="U261" s="168"/>
      <c r="V261" s="168"/>
      <c r="W261" s="168"/>
      <c r="Z261" s="103"/>
    </row>
    <row r="262" spans="2:26" ht="19.8" x14ac:dyDescent="0.25">
      <c r="B262" s="103"/>
      <c r="C262" s="103"/>
      <c r="D262" s="103"/>
      <c r="E262" s="103"/>
      <c r="F262" s="103"/>
      <c r="G262" s="103"/>
      <c r="H262" s="103"/>
      <c r="I262" s="167"/>
      <c r="J262" s="167"/>
      <c r="K262" s="167"/>
      <c r="L262" s="167"/>
      <c r="M262" s="167"/>
      <c r="N262" s="167"/>
      <c r="O262" s="167"/>
      <c r="P262" s="167"/>
      <c r="Q262" s="167"/>
      <c r="R262" s="167"/>
      <c r="S262" s="225"/>
      <c r="T262" s="225"/>
      <c r="U262" s="168"/>
      <c r="V262" s="168"/>
      <c r="W262" s="168"/>
      <c r="Z262" s="103"/>
    </row>
    <row r="263" spans="2:26" ht="19.8" x14ac:dyDescent="0.25">
      <c r="B263" s="103"/>
      <c r="C263" s="103"/>
      <c r="D263" s="103"/>
      <c r="E263" s="103"/>
      <c r="F263" s="103"/>
      <c r="G263" s="103"/>
      <c r="H263" s="103"/>
      <c r="I263" s="167"/>
      <c r="J263" s="167"/>
      <c r="K263" s="167"/>
      <c r="L263" s="167"/>
      <c r="M263" s="167"/>
      <c r="N263" s="167"/>
      <c r="O263" s="167"/>
      <c r="P263" s="167"/>
      <c r="Q263" s="167"/>
      <c r="R263" s="167"/>
      <c r="S263" s="225"/>
      <c r="T263" s="225"/>
      <c r="U263" s="168"/>
      <c r="V263" s="168"/>
      <c r="W263" s="168"/>
      <c r="Z263" s="103"/>
    </row>
    <row r="264" spans="2:26" ht="19.8" x14ac:dyDescent="0.25">
      <c r="B264" s="103"/>
      <c r="C264" s="103"/>
      <c r="D264" s="103"/>
      <c r="E264" s="103"/>
      <c r="F264" s="103"/>
      <c r="G264" s="103"/>
      <c r="H264" s="103"/>
      <c r="I264" s="167"/>
      <c r="J264" s="167"/>
      <c r="K264" s="167"/>
      <c r="L264" s="167"/>
      <c r="M264" s="167"/>
      <c r="N264" s="167"/>
      <c r="O264" s="167"/>
      <c r="P264" s="167"/>
      <c r="Q264" s="167"/>
      <c r="R264" s="167"/>
      <c r="S264" s="225"/>
      <c r="T264" s="225"/>
      <c r="U264" s="168"/>
      <c r="V264" s="168"/>
      <c r="W264" s="168"/>
      <c r="Z264" s="103"/>
    </row>
    <row r="265" spans="2:26" ht="19.8" x14ac:dyDescent="0.25">
      <c r="B265" s="103"/>
      <c r="C265" s="103"/>
      <c r="D265" s="103"/>
      <c r="E265" s="103"/>
      <c r="F265" s="103"/>
      <c r="G265" s="103"/>
      <c r="H265" s="103"/>
      <c r="I265" s="167"/>
      <c r="J265" s="167"/>
      <c r="K265" s="167"/>
      <c r="L265" s="167"/>
      <c r="M265" s="167"/>
      <c r="N265" s="167"/>
      <c r="O265" s="167"/>
      <c r="P265" s="167"/>
      <c r="Q265" s="167"/>
      <c r="R265" s="167"/>
      <c r="S265" s="225"/>
      <c r="T265" s="225"/>
      <c r="U265" s="168"/>
      <c r="V265" s="168"/>
      <c r="W265" s="168"/>
      <c r="Z265" s="103"/>
    </row>
    <row r="266" spans="2:26" ht="19.8" x14ac:dyDescent="0.25">
      <c r="B266" s="103"/>
      <c r="C266" s="103"/>
      <c r="D266" s="103"/>
      <c r="E266" s="103"/>
      <c r="F266" s="103"/>
      <c r="G266" s="103"/>
      <c r="H266" s="103"/>
      <c r="I266" s="167"/>
      <c r="J266" s="167"/>
      <c r="K266" s="167"/>
      <c r="L266" s="167"/>
      <c r="M266" s="167"/>
      <c r="N266" s="167"/>
      <c r="O266" s="167"/>
      <c r="P266" s="167"/>
      <c r="Q266" s="167"/>
      <c r="R266" s="167"/>
      <c r="S266" s="225"/>
      <c r="T266" s="225"/>
      <c r="U266" s="168"/>
      <c r="V266" s="168"/>
      <c r="W266" s="168"/>
      <c r="Z266" s="103"/>
    </row>
    <row r="267" spans="2:26" ht="19.8" x14ac:dyDescent="0.25">
      <c r="B267" s="103"/>
      <c r="C267" s="103"/>
      <c r="D267" s="103"/>
      <c r="E267" s="103"/>
      <c r="F267" s="103"/>
      <c r="G267" s="103"/>
      <c r="H267" s="103"/>
      <c r="I267" s="167"/>
      <c r="J267" s="167"/>
      <c r="K267" s="167"/>
      <c r="L267" s="167"/>
      <c r="M267" s="167"/>
      <c r="N267" s="167"/>
      <c r="O267" s="167"/>
      <c r="P267" s="167"/>
      <c r="Q267" s="167"/>
      <c r="R267" s="167"/>
      <c r="S267" s="225"/>
      <c r="T267" s="225"/>
      <c r="U267" s="168"/>
      <c r="V267" s="168"/>
      <c r="W267" s="168"/>
      <c r="Z267" s="103"/>
    </row>
    <row r="268" spans="2:26" ht="19.8" x14ac:dyDescent="0.25">
      <c r="B268" s="103"/>
      <c r="C268" s="103"/>
      <c r="D268" s="103"/>
      <c r="E268" s="103"/>
      <c r="F268" s="103"/>
      <c r="G268" s="103"/>
      <c r="H268" s="103"/>
      <c r="I268" s="167"/>
      <c r="J268" s="167"/>
      <c r="K268" s="167"/>
      <c r="L268" s="167"/>
      <c r="M268" s="167"/>
      <c r="N268" s="167"/>
      <c r="O268" s="167"/>
      <c r="P268" s="167"/>
      <c r="Q268" s="167"/>
      <c r="R268" s="167"/>
      <c r="S268" s="225"/>
      <c r="T268" s="225"/>
      <c r="U268" s="168"/>
      <c r="V268" s="168"/>
      <c r="W268" s="168"/>
      <c r="Z268" s="103"/>
    </row>
    <row r="269" spans="2:26" ht="19.8" x14ac:dyDescent="0.25">
      <c r="B269" s="103"/>
      <c r="C269" s="103"/>
      <c r="D269" s="103"/>
      <c r="E269" s="103"/>
      <c r="F269" s="103"/>
      <c r="G269" s="103"/>
      <c r="H269" s="103"/>
      <c r="I269" s="167"/>
      <c r="J269" s="167"/>
      <c r="K269" s="167"/>
      <c r="L269" s="167"/>
      <c r="M269" s="167"/>
      <c r="N269" s="167"/>
      <c r="O269" s="167"/>
      <c r="P269" s="167"/>
      <c r="Q269" s="167"/>
      <c r="R269" s="167"/>
      <c r="S269" s="225"/>
      <c r="T269" s="225"/>
      <c r="U269" s="168"/>
      <c r="V269" s="168"/>
      <c r="W269" s="168"/>
      <c r="Z269" s="103"/>
    </row>
    <row r="270" spans="2:26" ht="19.8" x14ac:dyDescent="0.25">
      <c r="B270" s="103"/>
      <c r="C270" s="103"/>
      <c r="D270" s="103"/>
      <c r="E270" s="103"/>
      <c r="F270" s="103"/>
      <c r="G270" s="103"/>
      <c r="H270" s="103"/>
      <c r="I270" s="167"/>
      <c r="J270" s="167"/>
      <c r="K270" s="167"/>
      <c r="L270" s="167"/>
      <c r="M270" s="167"/>
      <c r="N270" s="167"/>
      <c r="O270" s="167"/>
      <c r="P270" s="167"/>
      <c r="Q270" s="167"/>
      <c r="R270" s="167"/>
      <c r="S270" s="225"/>
      <c r="T270" s="225"/>
      <c r="U270" s="168"/>
      <c r="V270" s="168"/>
      <c r="W270" s="168"/>
      <c r="Z270" s="103"/>
    </row>
    <row r="271" spans="2:26" ht="19.8" x14ac:dyDescent="0.25">
      <c r="B271" s="103"/>
      <c r="C271" s="103"/>
      <c r="D271" s="103"/>
      <c r="E271" s="103"/>
      <c r="F271" s="103"/>
      <c r="G271" s="103"/>
      <c r="H271" s="103"/>
      <c r="I271" s="167"/>
      <c r="J271" s="167"/>
      <c r="K271" s="167"/>
      <c r="L271" s="167"/>
      <c r="M271" s="167"/>
      <c r="N271" s="167"/>
      <c r="O271" s="167"/>
      <c r="P271" s="167"/>
      <c r="Q271" s="167"/>
      <c r="R271" s="167"/>
      <c r="S271" s="225"/>
      <c r="T271" s="225"/>
      <c r="U271" s="168"/>
      <c r="V271" s="168"/>
      <c r="W271" s="168"/>
      <c r="Z271" s="103"/>
    </row>
    <row r="272" spans="2:26" ht="19.8" x14ac:dyDescent="0.25">
      <c r="B272" s="103"/>
      <c r="C272" s="103"/>
      <c r="D272" s="103"/>
      <c r="E272" s="103"/>
      <c r="F272" s="103"/>
      <c r="G272" s="103"/>
      <c r="H272" s="103"/>
      <c r="I272" s="167"/>
      <c r="J272" s="167"/>
      <c r="K272" s="167"/>
      <c r="L272" s="167"/>
      <c r="M272" s="167"/>
      <c r="N272" s="167"/>
      <c r="O272" s="167"/>
      <c r="P272" s="167"/>
      <c r="Q272" s="167"/>
      <c r="R272" s="167"/>
      <c r="S272" s="225"/>
      <c r="T272" s="225"/>
      <c r="U272" s="168"/>
      <c r="V272" s="168"/>
      <c r="W272" s="168"/>
      <c r="Z272" s="103"/>
    </row>
    <row r="273" spans="2:26" ht="19.8" x14ac:dyDescent="0.25">
      <c r="B273" s="103"/>
      <c r="C273" s="103"/>
      <c r="D273" s="103"/>
      <c r="E273" s="103"/>
      <c r="F273" s="103"/>
      <c r="G273" s="103"/>
      <c r="H273" s="103"/>
      <c r="I273" s="167"/>
      <c r="J273" s="167"/>
      <c r="K273" s="167"/>
      <c r="L273" s="167"/>
      <c r="M273" s="167"/>
      <c r="N273" s="167"/>
      <c r="O273" s="167"/>
      <c r="P273" s="167"/>
      <c r="Q273" s="167"/>
      <c r="R273" s="167"/>
      <c r="S273" s="225"/>
      <c r="T273" s="225"/>
      <c r="U273" s="168"/>
      <c r="V273" s="168"/>
      <c r="W273" s="168"/>
      <c r="Z273" s="103"/>
    </row>
    <row r="274" spans="2:26" ht="19.8" x14ac:dyDescent="0.25">
      <c r="B274" s="103"/>
      <c r="C274" s="103"/>
      <c r="D274" s="103"/>
      <c r="E274" s="103"/>
      <c r="F274" s="103"/>
      <c r="G274" s="103"/>
      <c r="H274" s="103"/>
      <c r="I274" s="167"/>
      <c r="J274" s="167"/>
      <c r="K274" s="167"/>
      <c r="L274" s="167"/>
      <c r="M274" s="167"/>
      <c r="N274" s="167"/>
      <c r="O274" s="167"/>
      <c r="P274" s="167"/>
      <c r="Q274" s="167"/>
      <c r="R274" s="167"/>
      <c r="S274" s="225"/>
      <c r="T274" s="225"/>
      <c r="U274" s="168"/>
      <c r="V274" s="168"/>
      <c r="W274" s="168"/>
      <c r="Z274" s="103"/>
    </row>
    <row r="275" spans="2:26" ht="19.8" x14ac:dyDescent="0.25">
      <c r="B275" s="103"/>
      <c r="C275" s="103"/>
      <c r="D275" s="103"/>
      <c r="E275" s="103"/>
      <c r="F275" s="103"/>
      <c r="G275" s="103"/>
      <c r="H275" s="103"/>
      <c r="I275" s="167"/>
      <c r="J275" s="167"/>
      <c r="K275" s="167"/>
      <c r="L275" s="167"/>
      <c r="M275" s="167"/>
      <c r="N275" s="167"/>
      <c r="O275" s="167"/>
      <c r="P275" s="167"/>
      <c r="Q275" s="167"/>
      <c r="R275" s="167"/>
      <c r="S275" s="225"/>
      <c r="T275" s="225"/>
      <c r="U275" s="168"/>
      <c r="V275" s="168"/>
      <c r="W275" s="168"/>
      <c r="Z275" s="103"/>
    </row>
    <row r="276" spans="2:26" ht="19.8" x14ac:dyDescent="0.25">
      <c r="B276" s="103"/>
      <c r="C276" s="103"/>
      <c r="D276" s="103"/>
      <c r="E276" s="103"/>
      <c r="F276" s="103"/>
      <c r="G276" s="103"/>
      <c r="H276" s="103"/>
      <c r="I276" s="167"/>
      <c r="J276" s="167"/>
      <c r="K276" s="167"/>
      <c r="L276" s="167"/>
      <c r="M276" s="167"/>
      <c r="N276" s="167"/>
      <c r="O276" s="167"/>
      <c r="P276" s="167"/>
      <c r="Q276" s="167"/>
      <c r="R276" s="167"/>
      <c r="S276" s="225"/>
      <c r="T276" s="225"/>
      <c r="U276" s="168"/>
      <c r="V276" s="168"/>
      <c r="W276" s="168"/>
      <c r="Z276" s="103"/>
    </row>
    <row r="277" spans="2:26" ht="19.8" x14ac:dyDescent="0.25">
      <c r="B277" s="103"/>
      <c r="C277" s="103"/>
      <c r="D277" s="103"/>
      <c r="E277" s="103"/>
      <c r="F277" s="103"/>
      <c r="G277" s="103"/>
      <c r="H277" s="103"/>
      <c r="I277" s="167"/>
      <c r="J277" s="167"/>
      <c r="K277" s="167"/>
      <c r="L277" s="167"/>
      <c r="M277" s="167"/>
      <c r="N277" s="167"/>
      <c r="O277" s="167"/>
      <c r="P277" s="167"/>
      <c r="Q277" s="167"/>
      <c r="R277" s="167"/>
      <c r="S277" s="225"/>
      <c r="T277" s="225"/>
      <c r="U277" s="168"/>
      <c r="V277" s="168"/>
      <c r="W277" s="168"/>
      <c r="Z277" s="103"/>
    </row>
    <row r="278" spans="2:26" ht="19.8" x14ac:dyDescent="0.25">
      <c r="B278" s="103"/>
      <c r="C278" s="103"/>
      <c r="D278" s="103"/>
      <c r="E278" s="103"/>
      <c r="F278" s="103"/>
      <c r="G278" s="103"/>
      <c r="H278" s="103"/>
      <c r="I278" s="167"/>
      <c r="J278" s="167"/>
      <c r="K278" s="167"/>
      <c r="L278" s="167"/>
      <c r="M278" s="167"/>
      <c r="N278" s="167"/>
      <c r="O278" s="167"/>
      <c r="P278" s="167"/>
      <c r="Q278" s="167"/>
      <c r="R278" s="167"/>
      <c r="S278" s="225"/>
      <c r="T278" s="225"/>
      <c r="U278" s="168"/>
      <c r="V278" s="168"/>
      <c r="W278" s="168"/>
      <c r="Z278" s="103"/>
    </row>
    <row r="279" spans="2:26" ht="19.8" x14ac:dyDescent="0.25">
      <c r="B279" s="103"/>
      <c r="C279" s="103"/>
      <c r="D279" s="103"/>
      <c r="E279" s="103"/>
      <c r="F279" s="103"/>
      <c r="G279" s="103"/>
      <c r="H279" s="103"/>
      <c r="I279" s="167"/>
      <c r="J279" s="167"/>
      <c r="K279" s="167"/>
      <c r="L279" s="167"/>
      <c r="M279" s="167"/>
      <c r="N279" s="167"/>
      <c r="O279" s="167"/>
      <c r="P279" s="167"/>
      <c r="Q279" s="167"/>
      <c r="R279" s="167"/>
      <c r="S279" s="225"/>
      <c r="T279" s="225"/>
      <c r="U279" s="168"/>
      <c r="V279" s="168"/>
      <c r="W279" s="168"/>
      <c r="Z279" s="103"/>
    </row>
    <row r="280" spans="2:26" ht="19.8" x14ac:dyDescent="0.25">
      <c r="B280" s="103"/>
      <c r="C280" s="103"/>
      <c r="D280" s="103"/>
      <c r="E280" s="103"/>
      <c r="F280" s="103"/>
      <c r="G280" s="103"/>
      <c r="H280" s="103"/>
      <c r="I280" s="167"/>
      <c r="J280" s="167"/>
      <c r="K280" s="167"/>
      <c r="L280" s="167"/>
      <c r="M280" s="167"/>
      <c r="N280" s="167"/>
      <c r="O280" s="167"/>
      <c r="P280" s="167"/>
      <c r="Q280" s="167"/>
      <c r="R280" s="167"/>
      <c r="S280" s="225"/>
      <c r="T280" s="225"/>
      <c r="U280" s="168"/>
      <c r="V280" s="168"/>
      <c r="W280" s="168"/>
      <c r="Z280" s="103"/>
    </row>
    <row r="281" spans="2:26" ht="19.8" x14ac:dyDescent="0.25">
      <c r="B281" s="103"/>
      <c r="C281" s="103"/>
      <c r="D281" s="103"/>
      <c r="E281" s="103"/>
      <c r="F281" s="103"/>
      <c r="G281" s="103"/>
      <c r="H281" s="103"/>
      <c r="I281" s="167"/>
      <c r="J281" s="167"/>
      <c r="K281" s="167"/>
      <c r="L281" s="167"/>
      <c r="M281" s="167"/>
      <c r="N281" s="167"/>
      <c r="O281" s="167"/>
      <c r="P281" s="167"/>
      <c r="Q281" s="167"/>
      <c r="R281" s="167"/>
      <c r="S281" s="225"/>
      <c r="T281" s="225"/>
      <c r="U281" s="168"/>
      <c r="V281" s="168"/>
      <c r="W281" s="168"/>
      <c r="Z281" s="103"/>
    </row>
    <row r="282" spans="2:26" ht="19.8" x14ac:dyDescent="0.25">
      <c r="B282" s="103"/>
      <c r="C282" s="103"/>
      <c r="D282" s="103"/>
      <c r="E282" s="103"/>
      <c r="F282" s="103"/>
      <c r="G282" s="103"/>
      <c r="H282" s="103"/>
      <c r="I282" s="167"/>
      <c r="J282" s="167"/>
      <c r="K282" s="167"/>
      <c r="L282" s="167"/>
      <c r="M282" s="167"/>
      <c r="N282" s="167"/>
      <c r="O282" s="167"/>
      <c r="P282" s="167"/>
      <c r="Q282" s="167"/>
      <c r="R282" s="167"/>
      <c r="S282" s="225"/>
      <c r="T282" s="225"/>
      <c r="U282" s="168"/>
      <c r="V282" s="168"/>
      <c r="W282" s="168"/>
      <c r="Z282" s="103"/>
    </row>
    <row r="283" spans="2:26" ht="19.8" x14ac:dyDescent="0.25">
      <c r="B283" s="103"/>
      <c r="C283" s="103"/>
      <c r="D283" s="103"/>
      <c r="E283" s="103"/>
      <c r="F283" s="103"/>
      <c r="G283" s="103"/>
      <c r="H283" s="103"/>
      <c r="I283" s="167"/>
      <c r="J283" s="167"/>
      <c r="K283" s="167"/>
      <c r="L283" s="167"/>
      <c r="M283" s="167"/>
      <c r="N283" s="167"/>
      <c r="O283" s="167"/>
      <c r="P283" s="167"/>
      <c r="Q283" s="167"/>
      <c r="R283" s="167"/>
      <c r="S283" s="225"/>
      <c r="T283" s="225"/>
      <c r="U283" s="168"/>
      <c r="V283" s="168"/>
      <c r="W283" s="168"/>
      <c r="Z283" s="103"/>
    </row>
    <row r="284" spans="2:26" ht="19.8" x14ac:dyDescent="0.25">
      <c r="B284" s="103"/>
      <c r="C284" s="103"/>
      <c r="D284" s="103"/>
      <c r="E284" s="103"/>
      <c r="F284" s="103"/>
      <c r="G284" s="103"/>
      <c r="H284" s="103"/>
      <c r="I284" s="167"/>
      <c r="J284" s="167"/>
      <c r="K284" s="167"/>
      <c r="L284" s="167"/>
      <c r="M284" s="167"/>
      <c r="N284" s="167"/>
      <c r="O284" s="167"/>
      <c r="P284" s="167"/>
      <c r="Q284" s="167"/>
      <c r="R284" s="167"/>
      <c r="S284" s="225"/>
      <c r="T284" s="225"/>
      <c r="U284" s="168"/>
      <c r="V284" s="168"/>
      <c r="W284" s="168"/>
      <c r="Z284" s="103"/>
    </row>
    <row r="285" spans="2:26" ht="19.8" x14ac:dyDescent="0.25">
      <c r="B285" s="103"/>
      <c r="C285" s="103"/>
      <c r="D285" s="103"/>
      <c r="E285" s="103"/>
      <c r="F285" s="103"/>
      <c r="G285" s="103"/>
      <c r="H285" s="103"/>
      <c r="I285" s="167"/>
      <c r="J285" s="167"/>
      <c r="K285" s="167"/>
      <c r="L285" s="167"/>
      <c r="M285" s="167"/>
      <c r="N285" s="167"/>
      <c r="O285" s="167"/>
      <c r="P285" s="167"/>
      <c r="Q285" s="167"/>
      <c r="R285" s="167"/>
      <c r="S285" s="225"/>
      <c r="T285" s="225"/>
      <c r="U285" s="168"/>
      <c r="V285" s="168"/>
      <c r="W285" s="168"/>
      <c r="Z285" s="103"/>
    </row>
    <row r="286" spans="2:26" ht="19.8" x14ac:dyDescent="0.25">
      <c r="B286" s="103"/>
      <c r="C286" s="103"/>
      <c r="D286" s="103"/>
      <c r="E286" s="103"/>
      <c r="F286" s="103"/>
      <c r="G286" s="103"/>
      <c r="H286" s="103"/>
      <c r="I286" s="167"/>
      <c r="J286" s="167"/>
      <c r="K286" s="167"/>
      <c r="L286" s="167"/>
      <c r="M286" s="167"/>
      <c r="N286" s="167"/>
      <c r="O286" s="167"/>
      <c r="P286" s="167"/>
      <c r="Q286" s="167"/>
      <c r="R286" s="167"/>
      <c r="S286" s="225"/>
      <c r="T286" s="225"/>
      <c r="U286" s="168"/>
      <c r="V286" s="168"/>
      <c r="W286" s="168"/>
      <c r="Z286" s="103"/>
    </row>
    <row r="287" spans="2:26" ht="19.8" x14ac:dyDescent="0.25">
      <c r="B287" s="103"/>
      <c r="C287" s="103"/>
      <c r="D287" s="103"/>
      <c r="E287" s="103"/>
      <c r="F287" s="103"/>
      <c r="G287" s="103"/>
      <c r="H287" s="103"/>
      <c r="I287" s="167"/>
      <c r="J287" s="167"/>
      <c r="K287" s="167"/>
      <c r="L287" s="167"/>
      <c r="M287" s="167"/>
      <c r="N287" s="167"/>
      <c r="O287" s="167"/>
      <c r="P287" s="167"/>
      <c r="Q287" s="167"/>
      <c r="R287" s="167"/>
      <c r="S287" s="225"/>
      <c r="T287" s="225"/>
      <c r="U287" s="168"/>
      <c r="V287" s="168"/>
      <c r="W287" s="168"/>
      <c r="Z287" s="103"/>
    </row>
    <row r="288" spans="2:26" ht="19.8" x14ac:dyDescent="0.25">
      <c r="B288" s="103"/>
      <c r="C288" s="103"/>
      <c r="D288" s="103"/>
      <c r="E288" s="103"/>
      <c r="F288" s="103"/>
      <c r="G288" s="103"/>
      <c r="H288" s="103"/>
      <c r="I288" s="167"/>
      <c r="J288" s="167"/>
      <c r="K288" s="167"/>
      <c r="L288" s="167"/>
      <c r="M288" s="167"/>
      <c r="N288" s="167"/>
      <c r="O288" s="167"/>
      <c r="P288" s="167"/>
      <c r="Q288" s="167"/>
      <c r="R288" s="167"/>
      <c r="S288" s="225"/>
      <c r="T288" s="225"/>
      <c r="U288" s="168"/>
      <c r="V288" s="168"/>
      <c r="W288" s="168"/>
      <c r="Z288" s="103"/>
    </row>
    <row r="289" spans="2:26" ht="19.8" x14ac:dyDescent="0.25">
      <c r="B289" s="103"/>
      <c r="C289" s="103"/>
      <c r="D289" s="103"/>
      <c r="E289" s="103"/>
      <c r="F289" s="103"/>
      <c r="G289" s="103"/>
      <c r="H289" s="103"/>
      <c r="I289" s="167"/>
      <c r="J289" s="167"/>
      <c r="K289" s="167"/>
      <c r="L289" s="167"/>
      <c r="M289" s="167"/>
      <c r="N289" s="167"/>
      <c r="O289" s="167"/>
      <c r="P289" s="167"/>
      <c r="Q289" s="167"/>
      <c r="R289" s="167"/>
      <c r="S289" s="225"/>
      <c r="T289" s="225"/>
      <c r="U289" s="168"/>
      <c r="V289" s="168"/>
      <c r="W289" s="168"/>
      <c r="Z289" s="103"/>
    </row>
    <row r="290" spans="2:26" ht="19.8" x14ac:dyDescent="0.25">
      <c r="B290" s="103"/>
      <c r="C290" s="103"/>
      <c r="D290" s="103"/>
      <c r="E290" s="103"/>
      <c r="F290" s="103"/>
      <c r="G290" s="103"/>
      <c r="H290" s="103"/>
      <c r="I290" s="167"/>
      <c r="J290" s="167"/>
      <c r="K290" s="167"/>
      <c r="L290" s="167"/>
      <c r="M290" s="167"/>
      <c r="N290" s="167"/>
      <c r="O290" s="167"/>
      <c r="P290" s="167"/>
      <c r="Q290" s="167"/>
      <c r="R290" s="167"/>
      <c r="S290" s="225"/>
      <c r="T290" s="225"/>
      <c r="U290" s="168"/>
      <c r="V290" s="168"/>
      <c r="W290" s="168"/>
      <c r="Z290" s="103"/>
    </row>
    <row r="291" spans="2:26" ht="19.8" x14ac:dyDescent="0.25">
      <c r="B291" s="103"/>
      <c r="C291" s="103"/>
      <c r="D291" s="103"/>
      <c r="E291" s="103"/>
      <c r="F291" s="103"/>
      <c r="G291" s="103"/>
      <c r="H291" s="103"/>
      <c r="I291" s="167"/>
      <c r="J291" s="167"/>
      <c r="K291" s="167"/>
      <c r="L291" s="167"/>
      <c r="M291" s="167"/>
      <c r="N291" s="167"/>
      <c r="O291" s="167"/>
      <c r="P291" s="167"/>
      <c r="Q291" s="167"/>
      <c r="R291" s="167"/>
      <c r="S291" s="225"/>
      <c r="T291" s="225"/>
      <c r="U291" s="168"/>
      <c r="V291" s="168"/>
      <c r="W291" s="168"/>
      <c r="Z291" s="103"/>
    </row>
    <row r="292" spans="2:26" ht="19.8" x14ac:dyDescent="0.25">
      <c r="B292" s="103"/>
      <c r="C292" s="103"/>
      <c r="D292" s="103"/>
      <c r="E292" s="103"/>
      <c r="F292" s="103"/>
      <c r="G292" s="103"/>
      <c r="H292" s="103"/>
      <c r="I292" s="167"/>
      <c r="J292" s="167"/>
      <c r="K292" s="167"/>
      <c r="L292" s="167"/>
      <c r="M292" s="167"/>
      <c r="N292" s="167"/>
      <c r="O292" s="167"/>
      <c r="P292" s="167"/>
      <c r="Q292" s="167"/>
      <c r="R292" s="167"/>
      <c r="S292" s="225"/>
      <c r="T292" s="225"/>
      <c r="U292" s="168"/>
      <c r="V292" s="168"/>
      <c r="W292" s="168"/>
      <c r="Z292" s="103"/>
    </row>
    <row r="293" spans="2:26" ht="19.8" x14ac:dyDescent="0.25">
      <c r="B293" s="103"/>
      <c r="C293" s="103"/>
      <c r="D293" s="103"/>
      <c r="E293" s="103"/>
      <c r="F293" s="103"/>
      <c r="G293" s="103"/>
      <c r="H293" s="103"/>
      <c r="I293" s="167"/>
      <c r="J293" s="167"/>
      <c r="K293" s="167"/>
      <c r="L293" s="167"/>
      <c r="M293" s="167"/>
      <c r="N293" s="167"/>
      <c r="O293" s="167"/>
      <c r="P293" s="167"/>
      <c r="Q293" s="167"/>
      <c r="R293" s="167"/>
      <c r="S293" s="225"/>
      <c r="T293" s="225"/>
      <c r="U293" s="168"/>
      <c r="V293" s="168"/>
      <c r="W293" s="168"/>
      <c r="Z293" s="103"/>
    </row>
    <row r="294" spans="2:26" ht="19.8" x14ac:dyDescent="0.25">
      <c r="B294" s="103"/>
      <c r="C294" s="103"/>
      <c r="D294" s="103"/>
      <c r="E294" s="103"/>
      <c r="F294" s="103"/>
      <c r="G294" s="103"/>
      <c r="H294" s="103"/>
      <c r="I294" s="167"/>
      <c r="J294" s="167"/>
      <c r="K294" s="167"/>
      <c r="L294" s="167"/>
      <c r="M294" s="167"/>
      <c r="N294" s="167"/>
      <c r="O294" s="167"/>
      <c r="P294" s="167"/>
      <c r="Q294" s="167"/>
      <c r="R294" s="167"/>
      <c r="S294" s="225"/>
      <c r="T294" s="225"/>
      <c r="U294" s="168"/>
      <c r="V294" s="168"/>
      <c r="W294" s="168"/>
      <c r="Z294" s="103"/>
    </row>
    <row r="295" spans="2:26" ht="19.8" x14ac:dyDescent="0.25">
      <c r="B295" s="103"/>
      <c r="C295" s="103"/>
      <c r="D295" s="103"/>
      <c r="E295" s="103"/>
      <c r="F295" s="103"/>
      <c r="G295" s="103"/>
      <c r="H295" s="103"/>
      <c r="I295" s="167"/>
      <c r="J295" s="167"/>
      <c r="K295" s="167"/>
      <c r="L295" s="167"/>
      <c r="M295" s="167"/>
      <c r="N295" s="167"/>
      <c r="O295" s="167"/>
      <c r="P295" s="167"/>
      <c r="Q295" s="167"/>
      <c r="R295" s="167"/>
      <c r="S295" s="225"/>
      <c r="T295" s="225"/>
      <c r="U295" s="168"/>
      <c r="V295" s="168"/>
      <c r="W295" s="168"/>
      <c r="Z295" s="103"/>
    </row>
    <row r="296" spans="2:26" ht="19.8" x14ac:dyDescent="0.25">
      <c r="B296" s="103"/>
      <c r="C296" s="103"/>
      <c r="D296" s="103"/>
      <c r="E296" s="103"/>
      <c r="F296" s="103"/>
      <c r="G296" s="103"/>
      <c r="H296" s="103"/>
      <c r="I296" s="167"/>
      <c r="J296" s="167"/>
      <c r="K296" s="167"/>
      <c r="L296" s="167"/>
      <c r="M296" s="167"/>
      <c r="N296" s="167"/>
      <c r="O296" s="167"/>
      <c r="P296" s="167"/>
      <c r="Q296" s="167"/>
      <c r="R296" s="167"/>
      <c r="S296" s="225"/>
      <c r="T296" s="225"/>
      <c r="U296" s="168"/>
      <c r="V296" s="168"/>
      <c r="W296" s="168"/>
      <c r="Z296" s="103"/>
    </row>
    <row r="297" spans="2:26" ht="19.8" x14ac:dyDescent="0.25">
      <c r="B297" s="103"/>
      <c r="C297" s="103"/>
      <c r="D297" s="103"/>
      <c r="E297" s="103"/>
      <c r="F297" s="103"/>
      <c r="G297" s="103"/>
      <c r="H297" s="103"/>
      <c r="I297" s="167"/>
      <c r="J297" s="167"/>
      <c r="K297" s="167"/>
      <c r="L297" s="167"/>
      <c r="M297" s="167"/>
      <c r="N297" s="167"/>
      <c r="O297" s="167"/>
      <c r="P297" s="167"/>
      <c r="Q297" s="167"/>
      <c r="R297" s="167"/>
      <c r="S297" s="225"/>
      <c r="T297" s="225"/>
      <c r="U297" s="168"/>
      <c r="V297" s="168"/>
      <c r="W297" s="168"/>
      <c r="Z297" s="103"/>
    </row>
    <row r="298" spans="2:26" ht="19.8" x14ac:dyDescent="0.25">
      <c r="B298" s="103"/>
      <c r="C298" s="103"/>
      <c r="D298" s="103"/>
      <c r="E298" s="103"/>
      <c r="F298" s="103"/>
      <c r="G298" s="103"/>
      <c r="H298" s="103"/>
      <c r="I298" s="167"/>
      <c r="J298" s="167"/>
      <c r="K298" s="167"/>
      <c r="L298" s="167"/>
      <c r="M298" s="167"/>
      <c r="N298" s="167"/>
      <c r="O298" s="167"/>
      <c r="P298" s="167"/>
      <c r="Q298" s="167"/>
      <c r="R298" s="167"/>
      <c r="S298" s="225"/>
      <c r="T298" s="225"/>
      <c r="U298" s="168"/>
      <c r="V298" s="168"/>
      <c r="W298" s="168"/>
      <c r="Z298" s="103"/>
    </row>
    <row r="299" spans="2:26" ht="19.8" x14ac:dyDescent="0.25">
      <c r="B299" s="103"/>
      <c r="C299" s="103"/>
      <c r="D299" s="103"/>
      <c r="E299" s="103"/>
      <c r="F299" s="103"/>
      <c r="G299" s="103"/>
      <c r="H299" s="103"/>
      <c r="I299" s="167"/>
      <c r="J299" s="167"/>
      <c r="K299" s="167"/>
      <c r="L299" s="167"/>
      <c r="M299" s="167"/>
      <c r="N299" s="167"/>
      <c r="O299" s="167"/>
      <c r="P299" s="167"/>
      <c r="Q299" s="167"/>
      <c r="R299" s="167"/>
      <c r="S299" s="225"/>
      <c r="T299" s="225"/>
      <c r="U299" s="168"/>
      <c r="V299" s="168"/>
      <c r="W299" s="168"/>
      <c r="Z299" s="103"/>
    </row>
    <row r="300" spans="2:26" ht="19.8" x14ac:dyDescent="0.25">
      <c r="B300" s="103"/>
      <c r="C300" s="103"/>
      <c r="D300" s="103"/>
      <c r="E300" s="103"/>
      <c r="F300" s="103"/>
      <c r="G300" s="103"/>
      <c r="H300" s="103"/>
      <c r="I300" s="167"/>
      <c r="J300" s="167"/>
      <c r="K300" s="167"/>
      <c r="L300" s="167"/>
      <c r="M300" s="167"/>
      <c r="N300" s="167"/>
      <c r="O300" s="167"/>
      <c r="P300" s="167"/>
      <c r="Q300" s="167"/>
      <c r="R300" s="167"/>
      <c r="S300" s="225"/>
      <c r="T300" s="225"/>
      <c r="U300" s="168"/>
      <c r="V300" s="168"/>
      <c r="W300" s="168"/>
      <c r="Z300" s="103"/>
    </row>
    <row r="301" spans="2:26" ht="19.8" x14ac:dyDescent="0.25">
      <c r="B301" s="103"/>
      <c r="C301" s="103"/>
      <c r="D301" s="103"/>
      <c r="E301" s="103"/>
      <c r="F301" s="103"/>
      <c r="G301" s="103"/>
      <c r="H301" s="103"/>
      <c r="I301" s="167"/>
      <c r="J301" s="167"/>
      <c r="K301" s="167"/>
      <c r="L301" s="167"/>
      <c r="M301" s="167"/>
      <c r="N301" s="167"/>
      <c r="O301" s="167"/>
      <c r="P301" s="167"/>
      <c r="Q301" s="167"/>
      <c r="R301" s="167"/>
      <c r="S301" s="225"/>
      <c r="T301" s="225"/>
      <c r="U301" s="168"/>
      <c r="V301" s="168"/>
      <c r="W301" s="168"/>
      <c r="Z301" s="103"/>
    </row>
    <row r="302" spans="2:26" ht="19.8" x14ac:dyDescent="0.25">
      <c r="B302" s="103"/>
      <c r="C302" s="103"/>
      <c r="D302" s="103"/>
      <c r="E302" s="103"/>
      <c r="F302" s="103"/>
      <c r="G302" s="103"/>
      <c r="H302" s="103"/>
      <c r="I302" s="167"/>
      <c r="J302" s="167"/>
      <c r="K302" s="167"/>
      <c r="L302" s="167"/>
      <c r="M302" s="167"/>
      <c r="N302" s="167"/>
      <c r="O302" s="167"/>
      <c r="P302" s="167"/>
      <c r="Q302" s="167"/>
      <c r="R302" s="167"/>
      <c r="S302" s="225"/>
      <c r="T302" s="225"/>
      <c r="U302" s="168"/>
      <c r="V302" s="168"/>
      <c r="W302" s="168"/>
      <c r="Z302" s="103"/>
    </row>
    <row r="303" spans="2:26" ht="19.8" x14ac:dyDescent="0.25">
      <c r="B303" s="103"/>
      <c r="C303" s="103"/>
      <c r="D303" s="103"/>
      <c r="E303" s="103"/>
      <c r="F303" s="103"/>
      <c r="G303" s="103"/>
      <c r="H303" s="103"/>
      <c r="I303" s="167"/>
      <c r="J303" s="167"/>
      <c r="K303" s="167"/>
      <c r="L303" s="167"/>
      <c r="M303" s="167"/>
      <c r="N303" s="167"/>
      <c r="O303" s="167"/>
      <c r="P303" s="167"/>
      <c r="Q303" s="167"/>
      <c r="R303" s="167"/>
      <c r="S303" s="225"/>
      <c r="T303" s="225"/>
      <c r="U303" s="168"/>
      <c r="V303" s="168"/>
      <c r="W303" s="168"/>
      <c r="Z303" s="103"/>
    </row>
    <row r="304" spans="2:26" ht="19.8" x14ac:dyDescent="0.25">
      <c r="B304" s="103"/>
      <c r="C304" s="103"/>
      <c r="D304" s="103"/>
      <c r="E304" s="103"/>
      <c r="F304" s="103"/>
      <c r="G304" s="103"/>
      <c r="H304" s="103"/>
      <c r="I304" s="167"/>
      <c r="J304" s="167"/>
      <c r="K304" s="167"/>
      <c r="L304" s="167"/>
      <c r="M304" s="167"/>
      <c r="N304" s="167"/>
      <c r="O304" s="167"/>
      <c r="P304" s="167"/>
      <c r="Q304" s="167"/>
      <c r="R304" s="167"/>
      <c r="S304" s="225"/>
      <c r="T304" s="225"/>
      <c r="U304" s="168"/>
      <c r="V304" s="168"/>
      <c r="W304" s="168"/>
      <c r="Z304" s="103"/>
    </row>
    <row r="305" spans="2:26" ht="19.8" x14ac:dyDescent="0.25">
      <c r="B305" s="103"/>
      <c r="C305" s="103"/>
      <c r="D305" s="103"/>
      <c r="E305" s="103"/>
      <c r="F305" s="103"/>
      <c r="G305" s="103"/>
      <c r="H305" s="103"/>
      <c r="I305" s="167"/>
      <c r="J305" s="167"/>
      <c r="K305" s="167"/>
      <c r="L305" s="167"/>
      <c r="M305" s="167"/>
      <c r="N305" s="167"/>
      <c r="O305" s="167"/>
      <c r="P305" s="167"/>
      <c r="Q305" s="167"/>
      <c r="R305" s="167"/>
      <c r="S305" s="225"/>
      <c r="T305" s="225"/>
      <c r="U305" s="168"/>
      <c r="V305" s="168"/>
      <c r="W305" s="168"/>
      <c r="Z305" s="103"/>
    </row>
    <row r="306" spans="2:26" ht="19.8" x14ac:dyDescent="0.25">
      <c r="B306" s="103"/>
      <c r="C306" s="103"/>
      <c r="D306" s="103"/>
      <c r="E306" s="103"/>
      <c r="F306" s="103"/>
      <c r="G306" s="103"/>
      <c r="H306" s="103"/>
      <c r="I306" s="167"/>
      <c r="J306" s="167"/>
      <c r="K306" s="167"/>
      <c r="L306" s="167"/>
      <c r="M306" s="167"/>
      <c r="N306" s="167"/>
      <c r="O306" s="167"/>
      <c r="P306" s="167"/>
      <c r="Q306" s="167"/>
      <c r="R306" s="167"/>
      <c r="S306" s="225"/>
      <c r="T306" s="225"/>
      <c r="U306" s="168"/>
      <c r="V306" s="168"/>
      <c r="W306" s="168"/>
      <c r="Z306" s="103"/>
    </row>
    <row r="307" spans="2:26" ht="19.8" x14ac:dyDescent="0.25">
      <c r="B307" s="103"/>
      <c r="C307" s="103"/>
      <c r="D307" s="103"/>
      <c r="E307" s="103"/>
      <c r="F307" s="103"/>
      <c r="G307" s="103"/>
      <c r="H307" s="103"/>
      <c r="I307" s="167"/>
      <c r="J307" s="167"/>
      <c r="K307" s="167"/>
      <c r="L307" s="167"/>
      <c r="M307" s="167"/>
      <c r="N307" s="167"/>
      <c r="O307" s="167"/>
      <c r="P307" s="167"/>
      <c r="Q307" s="167"/>
      <c r="R307" s="167"/>
      <c r="S307" s="225"/>
      <c r="T307" s="225"/>
      <c r="U307" s="168"/>
      <c r="V307" s="168"/>
      <c r="W307" s="168"/>
      <c r="Z307" s="103"/>
    </row>
    <row r="308" spans="2:26" ht="19.8" x14ac:dyDescent="0.25">
      <c r="B308" s="103"/>
      <c r="C308" s="103"/>
      <c r="D308" s="103"/>
      <c r="E308" s="103"/>
      <c r="F308" s="103"/>
      <c r="G308" s="103"/>
      <c r="H308" s="103"/>
      <c r="I308" s="167"/>
      <c r="J308" s="167"/>
      <c r="K308" s="167"/>
      <c r="L308" s="167"/>
      <c r="M308" s="167"/>
      <c r="N308" s="167"/>
      <c r="O308" s="167"/>
      <c r="P308" s="167"/>
      <c r="Q308" s="167"/>
      <c r="R308" s="167"/>
      <c r="S308" s="225"/>
      <c r="T308" s="225"/>
      <c r="U308" s="168"/>
      <c r="V308" s="168"/>
      <c r="W308" s="168"/>
      <c r="Z308" s="103"/>
    </row>
    <row r="309" spans="2:26" ht="19.8" x14ac:dyDescent="0.25">
      <c r="B309" s="103"/>
      <c r="C309" s="103"/>
      <c r="D309" s="103"/>
      <c r="E309" s="103"/>
      <c r="F309" s="103"/>
      <c r="G309" s="103"/>
      <c r="H309" s="103"/>
      <c r="I309" s="167"/>
      <c r="J309" s="167"/>
      <c r="K309" s="167"/>
      <c r="L309" s="167"/>
      <c r="M309" s="167"/>
      <c r="N309" s="167"/>
      <c r="O309" s="167"/>
      <c r="P309" s="167"/>
      <c r="Q309" s="167"/>
      <c r="R309" s="167"/>
      <c r="S309" s="225"/>
      <c r="T309" s="225"/>
      <c r="U309" s="168"/>
      <c r="V309" s="168"/>
      <c r="W309" s="168"/>
      <c r="Z309" s="103"/>
    </row>
    <row r="310" spans="2:26" ht="19.8" x14ac:dyDescent="0.25">
      <c r="B310" s="103"/>
      <c r="C310" s="103"/>
      <c r="D310" s="103"/>
      <c r="E310" s="103"/>
      <c r="F310" s="103"/>
      <c r="G310" s="103"/>
      <c r="H310" s="103"/>
      <c r="I310" s="167"/>
      <c r="J310" s="167"/>
      <c r="K310" s="167"/>
      <c r="L310" s="167"/>
      <c r="M310" s="167"/>
      <c r="N310" s="167"/>
      <c r="O310" s="167"/>
      <c r="P310" s="167"/>
      <c r="Q310" s="167"/>
      <c r="R310" s="167"/>
      <c r="S310" s="225"/>
      <c r="T310" s="225"/>
      <c r="U310" s="168"/>
      <c r="V310" s="168"/>
      <c r="W310" s="168"/>
      <c r="Z310" s="103"/>
    </row>
    <row r="311" spans="2:26" ht="19.8" x14ac:dyDescent="0.25">
      <c r="B311" s="103"/>
      <c r="C311" s="103"/>
      <c r="D311" s="103"/>
      <c r="E311" s="103"/>
      <c r="F311" s="103"/>
      <c r="G311" s="103"/>
      <c r="H311" s="103"/>
      <c r="I311" s="167"/>
      <c r="J311" s="167"/>
      <c r="K311" s="167"/>
      <c r="L311" s="167"/>
      <c r="M311" s="167"/>
      <c r="N311" s="167"/>
      <c r="O311" s="167"/>
      <c r="P311" s="167"/>
      <c r="Q311" s="167"/>
      <c r="R311" s="167"/>
      <c r="S311" s="225"/>
      <c r="T311" s="225"/>
      <c r="U311" s="168"/>
      <c r="V311" s="168"/>
      <c r="W311" s="168"/>
      <c r="Z311" s="103"/>
    </row>
    <row r="312" spans="2:26" ht="19.8" x14ac:dyDescent="0.25">
      <c r="B312" s="103"/>
      <c r="C312" s="103"/>
      <c r="D312" s="103"/>
      <c r="E312" s="103"/>
      <c r="F312" s="103"/>
      <c r="G312" s="103"/>
      <c r="H312" s="103"/>
      <c r="I312" s="167"/>
      <c r="J312" s="167"/>
      <c r="K312" s="167"/>
      <c r="L312" s="167"/>
      <c r="M312" s="167"/>
      <c r="N312" s="167"/>
      <c r="O312" s="167"/>
      <c r="P312" s="167"/>
      <c r="Q312" s="167"/>
      <c r="R312" s="167"/>
      <c r="S312" s="225"/>
      <c r="T312" s="225"/>
      <c r="U312" s="168"/>
      <c r="V312" s="168"/>
      <c r="W312" s="168"/>
      <c r="Z312" s="103"/>
    </row>
    <row r="313" spans="2:26" ht="19.8" x14ac:dyDescent="0.25">
      <c r="B313" s="103"/>
      <c r="C313" s="103"/>
      <c r="D313" s="103"/>
      <c r="E313" s="103"/>
      <c r="F313" s="103"/>
      <c r="G313" s="103"/>
      <c r="H313" s="103"/>
      <c r="I313" s="167"/>
      <c r="J313" s="167"/>
      <c r="K313" s="167"/>
      <c r="L313" s="167"/>
      <c r="M313" s="167"/>
      <c r="N313" s="167"/>
      <c r="O313" s="167"/>
      <c r="P313" s="167"/>
      <c r="Q313" s="167"/>
      <c r="R313" s="167"/>
      <c r="S313" s="225"/>
      <c r="T313" s="225"/>
      <c r="U313" s="168"/>
      <c r="V313" s="168"/>
      <c r="W313" s="168"/>
      <c r="Z313" s="103"/>
    </row>
    <row r="314" spans="2:26" ht="19.8" x14ac:dyDescent="0.25">
      <c r="B314" s="103"/>
      <c r="C314" s="103"/>
      <c r="D314" s="103"/>
      <c r="E314" s="103"/>
      <c r="F314" s="103"/>
      <c r="G314" s="103"/>
      <c r="H314" s="103"/>
      <c r="I314" s="167"/>
      <c r="J314" s="167"/>
      <c r="K314" s="167"/>
      <c r="L314" s="167"/>
      <c r="M314" s="167"/>
      <c r="N314" s="167"/>
      <c r="O314" s="167"/>
      <c r="P314" s="167"/>
      <c r="Q314" s="167"/>
      <c r="R314" s="167"/>
      <c r="S314" s="225"/>
      <c r="T314" s="225"/>
      <c r="U314" s="168"/>
      <c r="V314" s="168"/>
      <c r="W314" s="168"/>
      <c r="Z314" s="103"/>
    </row>
    <row r="315" spans="2:26" ht="19.8" x14ac:dyDescent="0.25">
      <c r="B315" s="103"/>
      <c r="C315" s="103"/>
      <c r="D315" s="103"/>
      <c r="E315" s="103"/>
      <c r="F315" s="103"/>
      <c r="G315" s="103"/>
      <c r="H315" s="103"/>
      <c r="I315" s="167"/>
      <c r="J315" s="167"/>
      <c r="K315" s="167"/>
      <c r="L315" s="167"/>
      <c r="M315" s="167"/>
      <c r="N315" s="167"/>
      <c r="O315" s="167"/>
      <c r="P315" s="167"/>
      <c r="Q315" s="167"/>
      <c r="R315" s="167"/>
      <c r="S315" s="225"/>
      <c r="T315" s="225"/>
      <c r="U315" s="168"/>
      <c r="V315" s="168"/>
      <c r="W315" s="168"/>
      <c r="Z315" s="103"/>
    </row>
    <row r="316" spans="2:26" ht="19.8" x14ac:dyDescent="0.25">
      <c r="B316" s="103"/>
      <c r="C316" s="103"/>
      <c r="D316" s="103"/>
      <c r="E316" s="103"/>
      <c r="F316" s="103"/>
      <c r="G316" s="103"/>
      <c r="H316" s="103"/>
      <c r="I316" s="167"/>
      <c r="J316" s="167"/>
      <c r="K316" s="167"/>
      <c r="L316" s="167"/>
      <c r="M316" s="167"/>
      <c r="N316" s="167"/>
      <c r="O316" s="167"/>
      <c r="P316" s="167"/>
      <c r="Q316" s="167"/>
      <c r="R316" s="167"/>
      <c r="S316" s="225"/>
      <c r="T316" s="225"/>
      <c r="U316" s="168"/>
      <c r="V316" s="168"/>
      <c r="W316" s="168"/>
      <c r="Z316" s="103"/>
    </row>
    <row r="317" spans="2:26" ht="19.8" x14ac:dyDescent="0.25">
      <c r="B317" s="103"/>
      <c r="C317" s="103"/>
      <c r="D317" s="103"/>
      <c r="E317" s="103"/>
      <c r="F317" s="103"/>
      <c r="G317" s="103"/>
      <c r="H317" s="103"/>
      <c r="I317" s="167"/>
      <c r="J317" s="167"/>
      <c r="K317" s="167"/>
      <c r="L317" s="167"/>
      <c r="M317" s="167"/>
      <c r="N317" s="167"/>
      <c r="O317" s="167"/>
      <c r="P317" s="167"/>
      <c r="Q317" s="167"/>
      <c r="R317" s="167"/>
      <c r="S317" s="225"/>
      <c r="T317" s="225"/>
      <c r="U317" s="168"/>
      <c r="V317" s="168"/>
      <c r="W317" s="168"/>
      <c r="Z317" s="103"/>
    </row>
    <row r="318" spans="2:26" ht="19.8" x14ac:dyDescent="0.25">
      <c r="B318" s="103"/>
      <c r="C318" s="103"/>
      <c r="D318" s="103"/>
      <c r="E318" s="103"/>
      <c r="F318" s="103"/>
      <c r="G318" s="103"/>
      <c r="H318" s="103"/>
      <c r="I318" s="167"/>
      <c r="J318" s="167"/>
      <c r="K318" s="167"/>
      <c r="L318" s="167"/>
      <c r="M318" s="167"/>
      <c r="N318" s="167"/>
      <c r="O318" s="167"/>
      <c r="P318" s="167"/>
      <c r="Q318" s="167"/>
      <c r="R318" s="167"/>
      <c r="S318" s="225"/>
      <c r="T318" s="225"/>
      <c r="U318" s="168"/>
      <c r="V318" s="168"/>
      <c r="W318" s="168"/>
      <c r="Z318" s="103"/>
    </row>
    <row r="319" spans="2:26" ht="19.8" x14ac:dyDescent="0.25">
      <c r="B319" s="103"/>
      <c r="C319" s="103"/>
      <c r="D319" s="103"/>
      <c r="E319" s="103"/>
      <c r="F319" s="103"/>
      <c r="G319" s="103"/>
      <c r="H319" s="103"/>
      <c r="I319" s="167"/>
      <c r="J319" s="167"/>
      <c r="K319" s="167"/>
      <c r="L319" s="167"/>
      <c r="M319" s="167"/>
      <c r="N319" s="167"/>
      <c r="O319" s="167"/>
      <c r="P319" s="167"/>
      <c r="Q319" s="167"/>
      <c r="R319" s="167"/>
      <c r="S319" s="225"/>
      <c r="T319" s="225"/>
      <c r="U319" s="168"/>
      <c r="V319" s="168"/>
      <c r="W319" s="168"/>
      <c r="Z319" s="103"/>
    </row>
    <row r="320" spans="2:26" ht="19.8" x14ac:dyDescent="0.25">
      <c r="B320" s="103"/>
      <c r="C320" s="103"/>
      <c r="D320" s="103"/>
      <c r="E320" s="103"/>
      <c r="F320" s="103"/>
      <c r="G320" s="103"/>
      <c r="H320" s="103"/>
      <c r="I320" s="167"/>
      <c r="J320" s="167"/>
      <c r="K320" s="167"/>
      <c r="L320" s="167"/>
      <c r="M320" s="167"/>
      <c r="N320" s="167"/>
      <c r="O320" s="167"/>
      <c r="P320" s="167"/>
      <c r="Q320" s="167"/>
      <c r="R320" s="167"/>
      <c r="S320" s="225"/>
      <c r="T320" s="225"/>
      <c r="U320" s="168"/>
      <c r="V320" s="168"/>
      <c r="W320" s="168"/>
      <c r="Z320" s="103"/>
    </row>
    <row r="321" spans="2:26" ht="19.8" x14ac:dyDescent="0.25">
      <c r="B321" s="103"/>
      <c r="C321" s="103"/>
      <c r="D321" s="103"/>
      <c r="E321" s="103"/>
      <c r="F321" s="103"/>
      <c r="G321" s="103"/>
      <c r="H321" s="103"/>
      <c r="I321" s="167"/>
      <c r="J321" s="167"/>
      <c r="K321" s="167"/>
      <c r="L321" s="167"/>
      <c r="M321" s="167"/>
      <c r="N321" s="167"/>
      <c r="O321" s="167"/>
      <c r="P321" s="167"/>
      <c r="Q321" s="167"/>
      <c r="R321" s="167"/>
      <c r="S321" s="225"/>
      <c r="T321" s="225"/>
      <c r="U321" s="168"/>
      <c r="V321" s="168"/>
      <c r="W321" s="168"/>
      <c r="Z321" s="103"/>
    </row>
    <row r="322" spans="2:26" ht="19.8" x14ac:dyDescent="0.25">
      <c r="B322" s="103"/>
      <c r="C322" s="103"/>
      <c r="D322" s="103"/>
      <c r="E322" s="103"/>
      <c r="F322" s="103"/>
      <c r="G322" s="103"/>
      <c r="H322" s="103"/>
      <c r="I322" s="167"/>
      <c r="J322" s="167"/>
      <c r="K322" s="167"/>
      <c r="L322" s="167"/>
      <c r="M322" s="167"/>
      <c r="N322" s="167"/>
      <c r="O322" s="167"/>
      <c r="P322" s="167"/>
      <c r="Q322" s="167"/>
      <c r="R322" s="167"/>
      <c r="S322" s="225"/>
      <c r="T322" s="225"/>
      <c r="U322" s="168"/>
      <c r="V322" s="168"/>
      <c r="W322" s="168"/>
      <c r="Z322" s="103"/>
    </row>
    <row r="323" spans="2:26" ht="19.8" x14ac:dyDescent="0.25">
      <c r="B323" s="103"/>
      <c r="C323" s="103"/>
      <c r="D323" s="103"/>
      <c r="E323" s="103"/>
      <c r="F323" s="103"/>
      <c r="G323" s="103"/>
      <c r="H323" s="103"/>
      <c r="I323" s="167"/>
      <c r="J323" s="167"/>
      <c r="K323" s="167"/>
      <c r="L323" s="167"/>
      <c r="M323" s="167"/>
      <c r="N323" s="167"/>
      <c r="O323" s="167"/>
      <c r="P323" s="167"/>
      <c r="Q323" s="167"/>
      <c r="R323" s="167"/>
      <c r="S323" s="225"/>
      <c r="T323" s="225"/>
      <c r="U323" s="168"/>
      <c r="V323" s="168"/>
      <c r="W323" s="168"/>
      <c r="Z323" s="103"/>
    </row>
    <row r="324" spans="2:26" ht="19.8" x14ac:dyDescent="0.25">
      <c r="B324" s="103"/>
      <c r="C324" s="103"/>
      <c r="D324" s="103"/>
      <c r="E324" s="103"/>
      <c r="F324" s="103"/>
      <c r="G324" s="103"/>
      <c r="H324" s="103"/>
      <c r="I324" s="167"/>
      <c r="J324" s="167"/>
      <c r="K324" s="167"/>
      <c r="L324" s="167"/>
      <c r="M324" s="167"/>
      <c r="N324" s="167"/>
      <c r="O324" s="167"/>
      <c r="P324" s="167"/>
      <c r="Q324" s="167"/>
      <c r="R324" s="167"/>
      <c r="S324" s="225"/>
      <c r="T324" s="225"/>
      <c r="U324" s="168"/>
      <c r="V324" s="168"/>
      <c r="W324" s="168"/>
      <c r="Z324" s="103"/>
    </row>
    <row r="325" spans="2:26" ht="19.8" x14ac:dyDescent="0.25">
      <c r="B325" s="103"/>
      <c r="C325" s="103"/>
      <c r="D325" s="103"/>
      <c r="E325" s="103"/>
      <c r="F325" s="103"/>
      <c r="G325" s="103"/>
      <c r="H325" s="103"/>
      <c r="I325" s="167"/>
      <c r="J325" s="167"/>
      <c r="K325" s="167"/>
      <c r="L325" s="167"/>
      <c r="M325" s="167"/>
      <c r="N325" s="167"/>
      <c r="O325" s="167"/>
      <c r="P325" s="167"/>
      <c r="Q325" s="167"/>
      <c r="R325" s="167"/>
      <c r="S325" s="225"/>
      <c r="T325" s="225"/>
      <c r="U325" s="168"/>
      <c r="V325" s="168"/>
      <c r="W325" s="168"/>
      <c r="Z325" s="103"/>
    </row>
    <row r="326" spans="2:26" ht="19.8" x14ac:dyDescent="0.25">
      <c r="B326" s="103"/>
      <c r="C326" s="103"/>
      <c r="D326" s="103"/>
      <c r="E326" s="103"/>
      <c r="F326" s="103"/>
      <c r="G326" s="103"/>
      <c r="H326" s="103"/>
      <c r="I326" s="167"/>
      <c r="J326" s="167"/>
      <c r="K326" s="167"/>
      <c r="L326" s="167"/>
      <c r="M326" s="167"/>
      <c r="N326" s="167"/>
      <c r="O326" s="167"/>
      <c r="P326" s="167"/>
      <c r="Q326" s="167"/>
      <c r="R326" s="167"/>
      <c r="S326" s="225"/>
      <c r="T326" s="225"/>
      <c r="U326" s="168"/>
      <c r="V326" s="168"/>
      <c r="W326" s="168"/>
      <c r="Z326" s="103"/>
    </row>
    <row r="327" spans="2:26" ht="19.8" x14ac:dyDescent="0.25">
      <c r="B327" s="103"/>
      <c r="C327" s="103"/>
      <c r="D327" s="103"/>
      <c r="E327" s="103"/>
      <c r="F327" s="103"/>
      <c r="G327" s="103"/>
      <c r="H327" s="103"/>
      <c r="I327" s="167"/>
      <c r="J327" s="167"/>
      <c r="K327" s="167"/>
      <c r="L327" s="167"/>
      <c r="M327" s="167"/>
      <c r="N327" s="167"/>
      <c r="O327" s="167"/>
      <c r="P327" s="167"/>
      <c r="Q327" s="167"/>
      <c r="R327" s="167"/>
      <c r="S327" s="225"/>
      <c r="T327" s="225"/>
      <c r="U327" s="168"/>
      <c r="V327" s="168"/>
      <c r="W327" s="168"/>
      <c r="Z327" s="103"/>
    </row>
    <row r="328" spans="2:26" ht="19.8" x14ac:dyDescent="0.25">
      <c r="B328" s="103"/>
      <c r="C328" s="103"/>
      <c r="D328" s="103"/>
      <c r="E328" s="103"/>
      <c r="F328" s="103"/>
      <c r="G328" s="103"/>
      <c r="H328" s="103"/>
      <c r="I328" s="167"/>
      <c r="J328" s="167"/>
      <c r="K328" s="167"/>
      <c r="L328" s="167"/>
      <c r="M328" s="167"/>
      <c r="N328" s="167"/>
      <c r="O328" s="167"/>
      <c r="P328" s="167"/>
      <c r="Q328" s="167"/>
      <c r="R328" s="167"/>
      <c r="S328" s="225"/>
      <c r="T328" s="225"/>
      <c r="U328" s="168"/>
      <c r="V328" s="168"/>
      <c r="W328" s="168"/>
      <c r="Z328" s="103"/>
    </row>
    <row r="329" spans="2:26" ht="19.8" x14ac:dyDescent="0.25">
      <c r="B329" s="103"/>
      <c r="C329" s="103"/>
      <c r="D329" s="103"/>
      <c r="E329" s="103"/>
      <c r="F329" s="103"/>
      <c r="G329" s="103"/>
      <c r="H329" s="103"/>
      <c r="I329" s="167"/>
      <c r="J329" s="167"/>
      <c r="K329" s="167"/>
      <c r="L329" s="167"/>
      <c r="M329" s="167"/>
      <c r="N329" s="167"/>
      <c r="O329" s="167"/>
      <c r="P329" s="167"/>
      <c r="Q329" s="167"/>
      <c r="R329" s="167"/>
      <c r="S329" s="225"/>
      <c r="T329" s="225"/>
      <c r="U329" s="168"/>
      <c r="V329" s="168"/>
      <c r="W329" s="168"/>
      <c r="Z329" s="103"/>
    </row>
    <row r="330" spans="2:26" ht="19.8" x14ac:dyDescent="0.25">
      <c r="B330" s="103"/>
      <c r="C330" s="103"/>
      <c r="D330" s="103"/>
      <c r="E330" s="103"/>
      <c r="F330" s="103"/>
      <c r="G330" s="103"/>
      <c r="H330" s="103"/>
      <c r="I330" s="167"/>
      <c r="J330" s="167"/>
      <c r="K330" s="167"/>
      <c r="L330" s="167"/>
      <c r="M330" s="167"/>
      <c r="N330" s="167"/>
      <c r="O330" s="167"/>
      <c r="P330" s="167"/>
      <c r="Q330" s="167"/>
      <c r="R330" s="167"/>
      <c r="S330" s="225"/>
      <c r="T330" s="225"/>
      <c r="U330" s="168"/>
      <c r="V330" s="168"/>
      <c r="W330" s="168"/>
      <c r="Z330" s="103"/>
    </row>
    <row r="331" spans="2:26" ht="19.8" x14ac:dyDescent="0.25">
      <c r="B331" s="103"/>
      <c r="C331" s="103"/>
      <c r="D331" s="103"/>
      <c r="E331" s="103"/>
      <c r="F331" s="103"/>
      <c r="G331" s="103"/>
      <c r="H331" s="103"/>
      <c r="I331" s="167"/>
      <c r="J331" s="167"/>
      <c r="K331" s="167"/>
      <c r="L331" s="167"/>
      <c r="M331" s="167"/>
      <c r="N331" s="167"/>
      <c r="O331" s="167"/>
      <c r="P331" s="167"/>
      <c r="Q331" s="167"/>
      <c r="R331" s="167"/>
      <c r="S331" s="225"/>
      <c r="T331" s="225"/>
      <c r="U331" s="168"/>
      <c r="V331" s="168"/>
      <c r="W331" s="168"/>
      <c r="Z331" s="103"/>
    </row>
    <row r="332" spans="2:26" ht="19.8" x14ac:dyDescent="0.25">
      <c r="B332" s="103"/>
      <c r="C332" s="103"/>
      <c r="D332" s="103"/>
      <c r="E332" s="103"/>
      <c r="F332" s="103"/>
      <c r="G332" s="103"/>
      <c r="H332" s="103"/>
      <c r="I332" s="167"/>
      <c r="J332" s="167"/>
      <c r="K332" s="167"/>
      <c r="L332" s="167"/>
      <c r="M332" s="167"/>
      <c r="N332" s="167"/>
      <c r="O332" s="167"/>
      <c r="P332" s="167"/>
      <c r="Q332" s="167"/>
      <c r="R332" s="167"/>
      <c r="S332" s="225"/>
      <c r="T332" s="225"/>
      <c r="U332" s="168"/>
      <c r="V332" s="168"/>
      <c r="W332" s="168"/>
      <c r="Z332" s="103"/>
    </row>
    <row r="333" spans="2:26" ht="19.8" x14ac:dyDescent="0.25">
      <c r="B333" s="103"/>
      <c r="C333" s="103"/>
      <c r="D333" s="103"/>
      <c r="E333" s="103"/>
      <c r="F333" s="103"/>
      <c r="G333" s="103"/>
      <c r="H333" s="103"/>
      <c r="I333" s="167"/>
      <c r="J333" s="167"/>
      <c r="K333" s="167"/>
      <c r="L333" s="167"/>
      <c r="M333" s="167"/>
      <c r="N333" s="167"/>
      <c r="O333" s="167"/>
      <c r="P333" s="167"/>
      <c r="Q333" s="167"/>
      <c r="R333" s="167"/>
      <c r="S333" s="225"/>
      <c r="T333" s="225"/>
      <c r="U333" s="168"/>
      <c r="V333" s="168"/>
      <c r="W333" s="168"/>
      <c r="Z333" s="103"/>
    </row>
    <row r="334" spans="2:26" ht="19.8" x14ac:dyDescent="0.25">
      <c r="B334" s="103"/>
      <c r="C334" s="103"/>
      <c r="D334" s="103"/>
      <c r="E334" s="103"/>
      <c r="F334" s="103"/>
      <c r="G334" s="103"/>
      <c r="H334" s="103"/>
      <c r="I334" s="167"/>
      <c r="J334" s="167"/>
      <c r="K334" s="167"/>
      <c r="L334" s="167"/>
      <c r="M334" s="167"/>
      <c r="N334" s="167"/>
      <c r="O334" s="167"/>
      <c r="P334" s="167"/>
      <c r="Q334" s="167"/>
      <c r="R334" s="167"/>
      <c r="S334" s="225"/>
      <c r="T334" s="225"/>
      <c r="U334" s="168"/>
      <c r="V334" s="168"/>
      <c r="W334" s="168"/>
      <c r="Z334" s="103"/>
    </row>
    <row r="335" spans="2:26" ht="19.8" x14ac:dyDescent="0.25">
      <c r="B335" s="103"/>
      <c r="C335" s="103"/>
      <c r="D335" s="103"/>
      <c r="E335" s="103"/>
      <c r="F335" s="103"/>
      <c r="G335" s="103"/>
      <c r="H335" s="103"/>
      <c r="I335" s="167"/>
      <c r="J335" s="167"/>
      <c r="K335" s="167"/>
      <c r="L335" s="167"/>
      <c r="M335" s="167"/>
      <c r="N335" s="167"/>
      <c r="O335" s="167"/>
      <c r="P335" s="167"/>
      <c r="Q335" s="167"/>
      <c r="R335" s="167"/>
      <c r="S335" s="225"/>
      <c r="T335" s="225"/>
      <c r="U335" s="168"/>
      <c r="V335" s="168"/>
      <c r="W335" s="168"/>
      <c r="Z335" s="103"/>
    </row>
    <row r="336" spans="2:26" ht="19.8" x14ac:dyDescent="0.25">
      <c r="B336" s="103"/>
      <c r="C336" s="103"/>
      <c r="D336" s="103"/>
      <c r="E336" s="103"/>
      <c r="F336" s="103"/>
      <c r="G336" s="103"/>
      <c r="H336" s="103"/>
      <c r="I336" s="167"/>
      <c r="J336" s="167"/>
      <c r="K336" s="167"/>
      <c r="L336" s="167"/>
      <c r="M336" s="167"/>
      <c r="N336" s="167"/>
      <c r="O336" s="167"/>
      <c r="P336" s="167"/>
      <c r="Q336" s="167"/>
      <c r="R336" s="167"/>
      <c r="S336" s="225"/>
      <c r="T336" s="225"/>
      <c r="U336" s="168"/>
      <c r="V336" s="168"/>
      <c r="W336" s="168"/>
      <c r="Z336" s="103"/>
    </row>
    <row r="337" spans="2:26" ht="19.8" x14ac:dyDescent="0.25">
      <c r="B337" s="103"/>
      <c r="C337" s="103"/>
      <c r="D337" s="103"/>
      <c r="E337" s="103"/>
      <c r="F337" s="103"/>
      <c r="G337" s="103"/>
      <c r="H337" s="103"/>
      <c r="I337" s="167"/>
      <c r="J337" s="167"/>
      <c r="K337" s="167"/>
      <c r="L337" s="167"/>
      <c r="M337" s="167"/>
      <c r="N337" s="167"/>
      <c r="O337" s="167"/>
      <c r="P337" s="167"/>
      <c r="Q337" s="167"/>
      <c r="R337" s="167"/>
      <c r="S337" s="225"/>
      <c r="T337" s="225"/>
      <c r="U337" s="168"/>
      <c r="V337" s="168"/>
      <c r="W337" s="168"/>
      <c r="Z337" s="103"/>
    </row>
    <row r="338" spans="2:26" ht="19.8" x14ac:dyDescent="0.25">
      <c r="B338" s="103"/>
      <c r="C338" s="103"/>
      <c r="D338" s="103"/>
      <c r="E338" s="103"/>
      <c r="F338" s="103"/>
      <c r="G338" s="103"/>
      <c r="H338" s="103"/>
      <c r="I338" s="167"/>
      <c r="J338" s="167"/>
      <c r="K338" s="167"/>
      <c r="L338" s="167"/>
      <c r="M338" s="167"/>
      <c r="N338" s="167"/>
      <c r="O338" s="167"/>
      <c r="P338" s="167"/>
      <c r="Q338" s="167"/>
      <c r="R338" s="167"/>
      <c r="S338" s="225"/>
      <c r="T338" s="225"/>
      <c r="U338" s="168"/>
      <c r="V338" s="168"/>
      <c r="W338" s="168"/>
      <c r="Z338" s="103"/>
    </row>
    <row r="339" spans="2:26" ht="19.8" x14ac:dyDescent="0.25">
      <c r="B339" s="103"/>
      <c r="C339" s="103"/>
      <c r="D339" s="103"/>
      <c r="E339" s="103"/>
      <c r="F339" s="103"/>
      <c r="G339" s="103"/>
      <c r="H339" s="103"/>
      <c r="I339" s="167"/>
      <c r="J339" s="167"/>
      <c r="K339" s="167"/>
      <c r="L339" s="167"/>
      <c r="M339" s="167"/>
      <c r="N339" s="167"/>
      <c r="O339" s="167"/>
      <c r="P339" s="167"/>
      <c r="Q339" s="167"/>
      <c r="R339" s="167"/>
      <c r="S339" s="225"/>
      <c r="T339" s="225"/>
      <c r="U339" s="168"/>
      <c r="V339" s="168"/>
      <c r="W339" s="168"/>
      <c r="Z339" s="103"/>
    </row>
    <row r="340" spans="2:26" ht="19.8" x14ac:dyDescent="0.25">
      <c r="B340" s="103"/>
      <c r="C340" s="103"/>
      <c r="D340" s="103"/>
      <c r="E340" s="103"/>
      <c r="F340" s="103"/>
      <c r="G340" s="103"/>
      <c r="H340" s="103"/>
      <c r="I340" s="167"/>
      <c r="J340" s="167"/>
      <c r="K340" s="167"/>
      <c r="L340" s="167"/>
      <c r="M340" s="167"/>
      <c r="N340" s="167"/>
      <c r="O340" s="167"/>
      <c r="P340" s="167"/>
      <c r="Q340" s="167"/>
      <c r="R340" s="167"/>
      <c r="S340" s="225"/>
      <c r="T340" s="225"/>
      <c r="U340" s="168"/>
      <c r="V340" s="168"/>
      <c r="W340" s="168"/>
      <c r="Z340" s="103"/>
    </row>
    <row r="341" spans="2:26" ht="19.8" x14ac:dyDescent="0.25">
      <c r="B341" s="103"/>
      <c r="C341" s="103"/>
      <c r="D341" s="103"/>
      <c r="E341" s="103"/>
      <c r="F341" s="103"/>
      <c r="G341" s="103"/>
      <c r="H341" s="103"/>
      <c r="I341" s="167"/>
      <c r="J341" s="167"/>
      <c r="K341" s="167"/>
      <c r="L341" s="167"/>
      <c r="M341" s="167"/>
      <c r="N341" s="167"/>
      <c r="O341" s="167"/>
      <c r="P341" s="167"/>
      <c r="Q341" s="167"/>
      <c r="R341" s="167"/>
      <c r="S341" s="225"/>
      <c r="T341" s="225"/>
      <c r="U341" s="168"/>
      <c r="V341" s="168"/>
      <c r="W341" s="168"/>
      <c r="Z341" s="103"/>
    </row>
    <row r="342" spans="2:26" ht="19.8" x14ac:dyDescent="0.25">
      <c r="B342" s="103"/>
      <c r="C342" s="103"/>
      <c r="D342" s="103"/>
      <c r="E342" s="103"/>
      <c r="F342" s="103"/>
      <c r="G342" s="103"/>
      <c r="H342" s="103"/>
      <c r="I342" s="167"/>
      <c r="J342" s="167"/>
      <c r="K342" s="167"/>
      <c r="L342" s="167"/>
      <c r="M342" s="167"/>
      <c r="N342" s="167"/>
      <c r="O342" s="167"/>
      <c r="P342" s="167"/>
      <c r="Q342" s="167"/>
      <c r="R342" s="167"/>
      <c r="S342" s="225"/>
      <c r="T342" s="225"/>
      <c r="U342" s="168"/>
      <c r="V342" s="168"/>
      <c r="W342" s="168"/>
      <c r="Z342" s="103"/>
    </row>
    <row r="343" spans="2:26" ht="19.8" x14ac:dyDescent="0.25">
      <c r="B343" s="103"/>
      <c r="C343" s="103"/>
      <c r="D343" s="103"/>
      <c r="E343" s="103"/>
      <c r="F343" s="103"/>
      <c r="G343" s="103"/>
      <c r="H343" s="103"/>
      <c r="I343" s="167"/>
      <c r="J343" s="167"/>
      <c r="K343" s="167"/>
      <c r="L343" s="167"/>
      <c r="M343" s="167"/>
      <c r="N343" s="167"/>
      <c r="O343" s="167"/>
      <c r="P343" s="167"/>
      <c r="Q343" s="167"/>
      <c r="R343" s="167"/>
      <c r="S343" s="225"/>
      <c r="T343" s="225"/>
      <c r="U343" s="168"/>
      <c r="V343" s="168"/>
      <c r="W343" s="168"/>
      <c r="Z343" s="103"/>
    </row>
    <row r="344" spans="2:26" ht="19.8" x14ac:dyDescent="0.25">
      <c r="B344" s="103"/>
      <c r="C344" s="103"/>
      <c r="D344" s="103"/>
      <c r="E344" s="103"/>
      <c r="F344" s="103"/>
      <c r="G344" s="103"/>
      <c r="H344" s="103"/>
      <c r="I344" s="167"/>
      <c r="J344" s="167"/>
      <c r="K344" s="167"/>
      <c r="L344" s="167"/>
      <c r="M344" s="167"/>
      <c r="N344" s="167"/>
      <c r="O344" s="167"/>
      <c r="P344" s="167"/>
      <c r="Q344" s="167"/>
      <c r="R344" s="167"/>
      <c r="S344" s="225"/>
      <c r="T344" s="225"/>
      <c r="U344" s="168"/>
      <c r="V344" s="168"/>
      <c r="W344" s="168"/>
      <c r="Z344" s="103"/>
    </row>
    <row r="345" spans="2:26" ht="19.8" x14ac:dyDescent="0.25">
      <c r="B345" s="103"/>
      <c r="C345" s="103"/>
      <c r="D345" s="103"/>
      <c r="E345" s="103"/>
      <c r="F345" s="103"/>
      <c r="G345" s="103"/>
      <c r="H345" s="103"/>
      <c r="I345" s="167"/>
      <c r="J345" s="167"/>
      <c r="K345" s="167"/>
      <c r="L345" s="167"/>
      <c r="M345" s="167"/>
      <c r="N345" s="167"/>
      <c r="O345" s="167"/>
      <c r="P345" s="167"/>
      <c r="Q345" s="167"/>
      <c r="R345" s="167"/>
      <c r="S345" s="225"/>
      <c r="T345" s="225"/>
      <c r="U345" s="168"/>
      <c r="V345" s="168"/>
      <c r="W345" s="168"/>
      <c r="Z345" s="103"/>
    </row>
    <row r="346" spans="2:26" ht="19.8" x14ac:dyDescent="0.25">
      <c r="B346" s="103"/>
      <c r="C346" s="103"/>
      <c r="D346" s="103"/>
      <c r="E346" s="103"/>
      <c r="F346" s="103"/>
      <c r="G346" s="103"/>
      <c r="H346" s="103"/>
      <c r="I346" s="167"/>
      <c r="J346" s="167"/>
      <c r="K346" s="167"/>
      <c r="L346" s="167"/>
      <c r="M346" s="167"/>
      <c r="N346" s="167"/>
      <c r="O346" s="167"/>
      <c r="P346" s="167"/>
      <c r="Q346" s="167"/>
      <c r="R346" s="167"/>
      <c r="S346" s="225"/>
      <c r="T346" s="225"/>
      <c r="U346" s="168"/>
      <c r="V346" s="168"/>
      <c r="W346" s="168"/>
      <c r="Z346" s="103"/>
    </row>
    <row r="347" spans="2:26" ht="19.8" x14ac:dyDescent="0.25">
      <c r="B347" s="103"/>
      <c r="C347" s="103"/>
      <c r="D347" s="103"/>
      <c r="E347" s="103"/>
      <c r="F347" s="103"/>
      <c r="G347" s="103"/>
      <c r="H347" s="103"/>
      <c r="I347" s="167"/>
      <c r="J347" s="167"/>
      <c r="K347" s="167"/>
      <c r="L347" s="167"/>
      <c r="M347" s="167"/>
      <c r="N347" s="167"/>
      <c r="O347" s="167"/>
      <c r="P347" s="167"/>
      <c r="Q347" s="167"/>
      <c r="R347" s="167"/>
      <c r="S347" s="225"/>
      <c r="T347" s="225"/>
      <c r="U347" s="168"/>
      <c r="V347" s="168"/>
      <c r="W347" s="168"/>
      <c r="Z347" s="103"/>
    </row>
    <row r="348" spans="2:26" ht="19.8" x14ac:dyDescent="0.25">
      <c r="B348" s="103"/>
      <c r="C348" s="103"/>
      <c r="D348" s="103"/>
      <c r="E348" s="103"/>
      <c r="F348" s="103"/>
      <c r="G348" s="103"/>
      <c r="H348" s="103"/>
      <c r="I348" s="167"/>
      <c r="J348" s="167"/>
      <c r="K348" s="167"/>
      <c r="L348" s="167"/>
      <c r="M348" s="167"/>
      <c r="N348" s="167"/>
      <c r="O348" s="167"/>
      <c r="P348" s="167"/>
      <c r="Q348" s="167"/>
      <c r="R348" s="167"/>
      <c r="S348" s="225"/>
      <c r="T348" s="225"/>
      <c r="U348" s="168"/>
      <c r="V348" s="168"/>
      <c r="W348" s="168"/>
      <c r="Z348" s="103"/>
    </row>
    <row r="349" spans="2:26" ht="19.8" x14ac:dyDescent="0.25">
      <c r="B349" s="103"/>
      <c r="C349" s="103"/>
      <c r="D349" s="103"/>
      <c r="E349" s="103"/>
      <c r="F349" s="103"/>
      <c r="G349" s="103"/>
      <c r="H349" s="103"/>
      <c r="I349" s="167"/>
      <c r="J349" s="167"/>
      <c r="K349" s="167"/>
      <c r="L349" s="167"/>
      <c r="M349" s="167"/>
      <c r="N349" s="167"/>
      <c r="O349" s="167"/>
      <c r="P349" s="167"/>
      <c r="Q349" s="167"/>
      <c r="R349" s="167"/>
      <c r="S349" s="225"/>
      <c r="T349" s="225"/>
      <c r="U349" s="168"/>
      <c r="V349" s="168"/>
      <c r="W349" s="168"/>
      <c r="Z349" s="103"/>
    </row>
    <row r="350" spans="2:26" ht="19.8" x14ac:dyDescent="0.25">
      <c r="B350" s="103"/>
      <c r="C350" s="103"/>
      <c r="D350" s="103"/>
      <c r="E350" s="103"/>
      <c r="F350" s="103"/>
      <c r="G350" s="103"/>
      <c r="H350" s="103"/>
      <c r="I350" s="167"/>
      <c r="J350" s="167"/>
      <c r="K350" s="167"/>
      <c r="L350" s="167"/>
      <c r="M350" s="167"/>
      <c r="N350" s="167"/>
      <c r="O350" s="167"/>
      <c r="P350" s="167"/>
      <c r="Q350" s="167"/>
      <c r="R350" s="167"/>
      <c r="S350" s="225"/>
      <c r="T350" s="225"/>
      <c r="U350" s="168"/>
      <c r="V350" s="168"/>
      <c r="W350" s="168"/>
      <c r="Z350" s="103"/>
    </row>
    <row r="351" spans="2:26" ht="19.8" x14ac:dyDescent="0.25">
      <c r="B351" s="103"/>
      <c r="C351" s="103"/>
      <c r="D351" s="103"/>
      <c r="E351" s="103"/>
      <c r="F351" s="103"/>
      <c r="G351" s="103"/>
      <c r="H351" s="103"/>
      <c r="I351" s="167"/>
      <c r="J351" s="167"/>
      <c r="K351" s="167"/>
      <c r="L351" s="167"/>
      <c r="M351" s="167"/>
      <c r="N351" s="167"/>
      <c r="O351" s="167"/>
      <c r="P351" s="167"/>
      <c r="Q351" s="167"/>
      <c r="R351" s="167"/>
      <c r="S351" s="225"/>
      <c r="T351" s="225"/>
      <c r="U351" s="168"/>
      <c r="V351" s="168"/>
      <c r="W351" s="168"/>
      <c r="Z351" s="103"/>
    </row>
    <row r="352" spans="2:26" ht="19.8" x14ac:dyDescent="0.25">
      <c r="B352" s="103"/>
      <c r="C352" s="103"/>
      <c r="D352" s="103"/>
      <c r="E352" s="103"/>
      <c r="F352" s="103"/>
      <c r="G352" s="103"/>
      <c r="H352" s="103"/>
      <c r="I352" s="167"/>
      <c r="J352" s="167"/>
      <c r="K352" s="167"/>
      <c r="L352" s="167"/>
      <c r="M352" s="167"/>
      <c r="N352" s="167"/>
      <c r="O352" s="167"/>
      <c r="P352" s="167"/>
      <c r="Q352" s="167"/>
      <c r="R352" s="167"/>
      <c r="S352" s="225"/>
      <c r="T352" s="225"/>
      <c r="U352" s="168"/>
      <c r="V352" s="168"/>
      <c r="W352" s="168"/>
      <c r="Z352" s="103"/>
    </row>
    <row r="353" spans="2:26" ht="19.8" x14ac:dyDescent="0.25">
      <c r="B353" s="103"/>
      <c r="C353" s="103"/>
      <c r="D353" s="103"/>
      <c r="E353" s="103"/>
      <c r="F353" s="103"/>
      <c r="G353" s="103"/>
      <c r="H353" s="103"/>
      <c r="I353" s="167"/>
      <c r="J353" s="167"/>
      <c r="K353" s="167"/>
      <c r="L353" s="167"/>
      <c r="M353" s="167"/>
      <c r="N353" s="167"/>
      <c r="O353" s="167"/>
      <c r="P353" s="167"/>
      <c r="Q353" s="167"/>
      <c r="R353" s="167"/>
      <c r="S353" s="225"/>
      <c r="T353" s="225"/>
      <c r="U353" s="168"/>
      <c r="V353" s="168"/>
      <c r="W353" s="168"/>
      <c r="Z353" s="103"/>
    </row>
    <row r="354" spans="2:26" ht="19.8" x14ac:dyDescent="0.25">
      <c r="B354" s="103"/>
      <c r="C354" s="103"/>
      <c r="D354" s="103"/>
      <c r="E354" s="103"/>
      <c r="F354" s="103"/>
      <c r="G354" s="103"/>
      <c r="H354" s="103"/>
      <c r="I354" s="167"/>
      <c r="J354" s="167"/>
      <c r="K354" s="167"/>
      <c r="L354" s="167"/>
      <c r="M354" s="167"/>
      <c r="N354" s="167"/>
      <c r="O354" s="167"/>
      <c r="P354" s="167"/>
      <c r="Q354" s="167"/>
      <c r="R354" s="167"/>
      <c r="S354" s="225"/>
      <c r="T354" s="225"/>
      <c r="U354" s="168"/>
      <c r="V354" s="168"/>
      <c r="W354" s="168"/>
      <c r="Z354" s="103"/>
    </row>
    <row r="355" spans="2:26" ht="19.8" x14ac:dyDescent="0.25">
      <c r="B355" s="103"/>
      <c r="C355" s="103"/>
      <c r="D355" s="103"/>
      <c r="E355" s="103"/>
      <c r="F355" s="103"/>
      <c r="G355" s="103"/>
      <c r="H355" s="103"/>
      <c r="I355" s="167"/>
      <c r="J355" s="167"/>
      <c r="K355" s="167"/>
      <c r="L355" s="167"/>
      <c r="M355" s="167"/>
      <c r="N355" s="167"/>
      <c r="O355" s="167"/>
      <c r="P355" s="167"/>
      <c r="Q355" s="167"/>
      <c r="R355" s="167"/>
      <c r="S355" s="225"/>
      <c r="T355" s="225"/>
      <c r="U355" s="168"/>
      <c r="V355" s="168"/>
      <c r="W355" s="168"/>
      <c r="Z355" s="103"/>
    </row>
    <row r="356" spans="2:26" ht="19.8" x14ac:dyDescent="0.25">
      <c r="B356" s="103"/>
      <c r="C356" s="103"/>
      <c r="D356" s="103"/>
      <c r="E356" s="103"/>
      <c r="F356" s="103"/>
      <c r="G356" s="103"/>
      <c r="H356" s="103"/>
      <c r="I356" s="167"/>
      <c r="J356" s="167"/>
      <c r="K356" s="167"/>
      <c r="L356" s="167"/>
      <c r="M356" s="167"/>
      <c r="N356" s="167"/>
      <c r="O356" s="167"/>
      <c r="P356" s="167"/>
      <c r="Q356" s="167"/>
      <c r="R356" s="167"/>
      <c r="S356" s="225"/>
      <c r="T356" s="225"/>
      <c r="U356" s="168"/>
      <c r="V356" s="168"/>
      <c r="W356" s="168"/>
      <c r="Z356" s="103"/>
    </row>
    <row r="357" spans="2:26" ht="19.8" x14ac:dyDescent="0.25">
      <c r="B357" s="103"/>
      <c r="C357" s="103"/>
      <c r="D357" s="103"/>
      <c r="E357" s="103"/>
      <c r="F357" s="103"/>
      <c r="G357" s="103"/>
      <c r="H357" s="103"/>
      <c r="I357" s="167"/>
      <c r="J357" s="167"/>
      <c r="K357" s="167"/>
      <c r="L357" s="167"/>
      <c r="M357" s="167"/>
      <c r="N357" s="167"/>
      <c r="O357" s="167"/>
      <c r="P357" s="167"/>
      <c r="Q357" s="167"/>
      <c r="R357" s="167"/>
      <c r="S357" s="225"/>
      <c r="T357" s="225"/>
      <c r="U357" s="168"/>
      <c r="V357" s="168"/>
      <c r="W357" s="168"/>
      <c r="Z357" s="103"/>
    </row>
    <row r="358" spans="2:26" ht="19.8" x14ac:dyDescent="0.25">
      <c r="B358" s="103"/>
      <c r="C358" s="103"/>
      <c r="D358" s="103"/>
      <c r="E358" s="103"/>
      <c r="F358" s="103"/>
      <c r="G358" s="103"/>
      <c r="H358" s="103"/>
      <c r="I358" s="167"/>
      <c r="J358" s="167"/>
      <c r="K358" s="167"/>
      <c r="L358" s="167"/>
      <c r="M358" s="167"/>
      <c r="N358" s="167"/>
      <c r="O358" s="167"/>
      <c r="P358" s="167"/>
      <c r="Q358" s="167"/>
      <c r="R358" s="167"/>
      <c r="S358" s="225"/>
      <c r="T358" s="225"/>
      <c r="U358" s="168"/>
      <c r="V358" s="168"/>
      <c r="W358" s="168"/>
      <c r="Z358" s="103"/>
    </row>
    <row r="359" spans="2:26" ht="19.8" x14ac:dyDescent="0.25">
      <c r="B359" s="103"/>
      <c r="C359" s="103"/>
      <c r="D359" s="103"/>
      <c r="E359" s="103"/>
      <c r="F359" s="103"/>
      <c r="G359" s="103"/>
      <c r="H359" s="103"/>
      <c r="I359" s="167"/>
      <c r="J359" s="167"/>
      <c r="K359" s="167"/>
      <c r="L359" s="167"/>
      <c r="M359" s="167"/>
      <c r="N359" s="167"/>
      <c r="O359" s="167"/>
      <c r="P359" s="167"/>
      <c r="Q359" s="167"/>
      <c r="R359" s="167"/>
      <c r="S359" s="225"/>
      <c r="T359" s="225"/>
      <c r="U359" s="168"/>
      <c r="V359" s="168"/>
      <c r="W359" s="168"/>
      <c r="Z359" s="103"/>
    </row>
    <row r="360" spans="2:26" ht="19.8" x14ac:dyDescent="0.25">
      <c r="B360" s="103"/>
      <c r="C360" s="103"/>
      <c r="D360" s="103"/>
      <c r="E360" s="103"/>
      <c r="F360" s="103"/>
      <c r="G360" s="103"/>
      <c r="H360" s="103"/>
      <c r="I360" s="167"/>
      <c r="J360" s="167"/>
      <c r="K360" s="167"/>
      <c r="L360" s="167"/>
      <c r="M360" s="167"/>
      <c r="N360" s="167"/>
      <c r="O360" s="167"/>
      <c r="P360" s="167"/>
      <c r="Q360" s="167"/>
      <c r="R360" s="167"/>
      <c r="S360" s="225"/>
      <c r="T360" s="225"/>
      <c r="U360" s="168"/>
      <c r="V360" s="168"/>
      <c r="W360" s="168"/>
      <c r="Z360" s="103"/>
    </row>
    <row r="361" spans="2:26" ht="19.8" x14ac:dyDescent="0.25">
      <c r="B361" s="103"/>
      <c r="C361" s="103"/>
      <c r="D361" s="103"/>
      <c r="E361" s="103"/>
      <c r="F361" s="103"/>
      <c r="G361" s="103"/>
      <c r="H361" s="103"/>
      <c r="I361" s="167"/>
      <c r="J361" s="167"/>
      <c r="K361" s="167"/>
      <c r="L361" s="167"/>
      <c r="M361" s="167"/>
      <c r="N361" s="167"/>
      <c r="O361" s="167"/>
      <c r="P361" s="167"/>
      <c r="Q361" s="167"/>
      <c r="R361" s="167"/>
      <c r="S361" s="225"/>
      <c r="T361" s="225"/>
      <c r="U361" s="168"/>
      <c r="V361" s="168"/>
      <c r="W361" s="168"/>
      <c r="Z361" s="103"/>
    </row>
    <row r="362" spans="2:26" ht="19.8" x14ac:dyDescent="0.25">
      <c r="B362" s="103"/>
      <c r="C362" s="103"/>
      <c r="D362" s="103"/>
      <c r="E362" s="103"/>
      <c r="F362" s="103"/>
      <c r="G362" s="103"/>
      <c r="H362" s="103"/>
      <c r="I362" s="167"/>
      <c r="J362" s="167"/>
      <c r="K362" s="167"/>
      <c r="L362" s="167"/>
      <c r="M362" s="167"/>
      <c r="N362" s="167"/>
      <c r="O362" s="167"/>
      <c r="P362" s="167"/>
      <c r="Q362" s="167"/>
      <c r="R362" s="167"/>
      <c r="S362" s="225"/>
      <c r="T362" s="225"/>
      <c r="U362" s="168"/>
      <c r="V362" s="168"/>
      <c r="W362" s="168"/>
      <c r="Z362" s="103"/>
    </row>
    <row r="363" spans="2:26" ht="19.8" x14ac:dyDescent="0.25">
      <c r="B363" s="103"/>
      <c r="C363" s="103"/>
      <c r="D363" s="103"/>
      <c r="E363" s="103"/>
      <c r="F363" s="103"/>
      <c r="G363" s="103"/>
      <c r="H363" s="103"/>
      <c r="I363" s="167"/>
      <c r="J363" s="167"/>
      <c r="K363" s="167"/>
      <c r="L363" s="167"/>
      <c r="M363" s="167"/>
      <c r="N363" s="167"/>
      <c r="O363" s="167"/>
      <c r="P363" s="167"/>
      <c r="Q363" s="167"/>
      <c r="R363" s="167"/>
      <c r="S363" s="225"/>
      <c r="T363" s="225"/>
      <c r="U363" s="168"/>
      <c r="V363" s="168"/>
      <c r="W363" s="168"/>
      <c r="Z363" s="103"/>
    </row>
    <row r="364" spans="2:26" ht="19.8" x14ac:dyDescent="0.25">
      <c r="B364" s="103"/>
      <c r="C364" s="103"/>
      <c r="D364" s="103"/>
      <c r="E364" s="103"/>
      <c r="F364" s="103"/>
      <c r="G364" s="103"/>
      <c r="H364" s="103"/>
      <c r="I364" s="167"/>
      <c r="J364" s="167"/>
      <c r="K364" s="167"/>
      <c r="L364" s="167"/>
      <c r="M364" s="167"/>
      <c r="N364" s="167"/>
      <c r="O364" s="167"/>
      <c r="P364" s="167"/>
      <c r="Q364" s="167"/>
      <c r="R364" s="167"/>
      <c r="S364" s="225"/>
      <c r="T364" s="225"/>
      <c r="U364" s="168"/>
      <c r="V364" s="168"/>
      <c r="W364" s="168"/>
      <c r="Z364" s="103"/>
    </row>
    <row r="365" spans="2:26" ht="19.8" x14ac:dyDescent="0.25">
      <c r="B365" s="103"/>
      <c r="C365" s="103"/>
      <c r="D365" s="103"/>
      <c r="E365" s="103"/>
      <c r="F365" s="103"/>
      <c r="G365" s="103"/>
      <c r="H365" s="103"/>
      <c r="I365" s="167"/>
      <c r="J365" s="167"/>
      <c r="K365" s="167"/>
      <c r="L365" s="167"/>
      <c r="M365" s="167"/>
      <c r="N365" s="167"/>
      <c r="O365" s="167"/>
      <c r="P365" s="167"/>
      <c r="Q365" s="167"/>
      <c r="R365" s="167"/>
      <c r="S365" s="225"/>
      <c r="T365" s="225"/>
      <c r="U365" s="168"/>
      <c r="V365" s="168"/>
      <c r="W365" s="168"/>
      <c r="Z365" s="103"/>
    </row>
    <row r="366" spans="2:26" ht="19.8" x14ac:dyDescent="0.25">
      <c r="B366" s="103"/>
      <c r="C366" s="103"/>
      <c r="D366" s="103"/>
      <c r="E366" s="103"/>
      <c r="F366" s="103"/>
      <c r="G366" s="103"/>
      <c r="H366" s="103"/>
      <c r="I366" s="167"/>
      <c r="J366" s="167"/>
      <c r="K366" s="167"/>
      <c r="L366" s="167"/>
      <c r="M366" s="167"/>
      <c r="N366" s="167"/>
      <c r="O366" s="167"/>
      <c r="P366" s="167"/>
      <c r="Q366" s="167"/>
      <c r="R366" s="167"/>
      <c r="S366" s="225"/>
      <c r="T366" s="225"/>
      <c r="U366" s="168"/>
      <c r="V366" s="168"/>
      <c r="W366" s="168"/>
      <c r="Z366" s="103"/>
    </row>
    <row r="367" spans="2:26" ht="19.8" x14ac:dyDescent="0.25">
      <c r="B367" s="103"/>
      <c r="C367" s="103"/>
      <c r="D367" s="103"/>
      <c r="E367" s="103"/>
      <c r="F367" s="103"/>
      <c r="G367" s="103"/>
      <c r="H367" s="103"/>
      <c r="I367" s="167"/>
      <c r="J367" s="167"/>
      <c r="K367" s="167"/>
      <c r="L367" s="167"/>
      <c r="M367" s="167"/>
      <c r="N367" s="167"/>
      <c r="O367" s="167"/>
      <c r="P367" s="167"/>
      <c r="Q367" s="167"/>
      <c r="R367" s="167"/>
      <c r="S367" s="225"/>
      <c r="T367" s="225"/>
      <c r="U367" s="168"/>
      <c r="V367" s="168"/>
      <c r="W367" s="168"/>
      <c r="Z367" s="103"/>
    </row>
    <row r="368" spans="2:26" ht="19.8" x14ac:dyDescent="0.25">
      <c r="B368" s="103"/>
      <c r="C368" s="103"/>
      <c r="D368" s="103"/>
      <c r="E368" s="103"/>
      <c r="F368" s="103"/>
      <c r="G368" s="103"/>
      <c r="H368" s="103"/>
      <c r="I368" s="167"/>
      <c r="J368" s="167"/>
      <c r="K368" s="167"/>
      <c r="L368" s="167"/>
      <c r="M368" s="167"/>
      <c r="N368" s="167"/>
      <c r="O368" s="167"/>
      <c r="P368" s="167"/>
      <c r="Q368" s="167"/>
      <c r="R368" s="167"/>
      <c r="S368" s="225"/>
      <c r="T368" s="225"/>
      <c r="U368" s="168"/>
      <c r="V368" s="168"/>
      <c r="W368" s="168"/>
      <c r="Z368" s="103"/>
    </row>
    <row r="369" spans="2:26" ht="19.8" x14ac:dyDescent="0.25">
      <c r="B369" s="103"/>
      <c r="C369" s="103"/>
      <c r="D369" s="103"/>
      <c r="E369" s="103"/>
      <c r="F369" s="103"/>
      <c r="G369" s="103"/>
      <c r="H369" s="103"/>
      <c r="I369" s="167"/>
      <c r="J369" s="167"/>
      <c r="K369" s="167"/>
      <c r="L369" s="167"/>
      <c r="M369" s="167"/>
      <c r="N369" s="167"/>
      <c r="O369" s="167"/>
      <c r="P369" s="167"/>
      <c r="Q369" s="167"/>
      <c r="R369" s="167"/>
      <c r="S369" s="225"/>
      <c r="T369" s="225"/>
      <c r="U369" s="168"/>
      <c r="V369" s="168"/>
      <c r="W369" s="168"/>
      <c r="Z369" s="103"/>
    </row>
    <row r="370" spans="2:26" ht="19.8" x14ac:dyDescent="0.25">
      <c r="B370" s="103"/>
      <c r="C370" s="103"/>
      <c r="D370" s="103"/>
      <c r="E370" s="103"/>
      <c r="F370" s="103"/>
      <c r="G370" s="103"/>
      <c r="H370" s="103"/>
      <c r="I370" s="167"/>
      <c r="J370" s="167"/>
      <c r="K370" s="167"/>
      <c r="L370" s="167"/>
      <c r="M370" s="167"/>
      <c r="N370" s="167"/>
      <c r="O370" s="167"/>
      <c r="P370" s="167"/>
      <c r="Q370" s="167"/>
      <c r="R370" s="167"/>
      <c r="S370" s="225"/>
      <c r="T370" s="225"/>
      <c r="U370" s="168"/>
      <c r="V370" s="168"/>
      <c r="W370" s="168"/>
      <c r="Z370" s="103"/>
    </row>
    <row r="371" spans="2:26" ht="19.8" x14ac:dyDescent="0.25">
      <c r="B371" s="103"/>
      <c r="C371" s="103"/>
      <c r="D371" s="103"/>
      <c r="E371" s="103"/>
      <c r="F371" s="103"/>
      <c r="G371" s="103"/>
      <c r="H371" s="103"/>
      <c r="I371" s="167"/>
      <c r="J371" s="167"/>
      <c r="K371" s="167"/>
      <c r="L371" s="167"/>
      <c r="M371" s="167"/>
      <c r="N371" s="167"/>
      <c r="O371" s="167"/>
      <c r="P371" s="167"/>
      <c r="Q371" s="167"/>
      <c r="R371" s="167"/>
      <c r="S371" s="225"/>
      <c r="T371" s="225"/>
      <c r="U371" s="168"/>
      <c r="V371" s="168"/>
      <c r="W371" s="168"/>
      <c r="Z371" s="103"/>
    </row>
    <row r="372" spans="2:26" ht="19.8" x14ac:dyDescent="0.25">
      <c r="B372" s="103"/>
      <c r="C372" s="103"/>
      <c r="D372" s="103"/>
      <c r="E372" s="103"/>
      <c r="F372" s="103"/>
      <c r="G372" s="103"/>
      <c r="H372" s="103"/>
      <c r="I372" s="167"/>
      <c r="J372" s="167"/>
      <c r="K372" s="167"/>
      <c r="L372" s="167"/>
      <c r="M372" s="167"/>
      <c r="N372" s="167"/>
      <c r="O372" s="167"/>
      <c r="P372" s="167"/>
      <c r="Q372" s="167"/>
      <c r="R372" s="167"/>
      <c r="S372" s="225"/>
      <c r="T372" s="225"/>
      <c r="U372" s="168"/>
      <c r="V372" s="168"/>
      <c r="W372" s="168"/>
      <c r="Z372" s="103"/>
    </row>
    <row r="373" spans="2:26" ht="19.8" x14ac:dyDescent="0.25">
      <c r="B373" s="103"/>
      <c r="C373" s="103"/>
      <c r="D373" s="103"/>
      <c r="E373" s="103"/>
      <c r="F373" s="103"/>
      <c r="G373" s="103"/>
      <c r="H373" s="103"/>
      <c r="I373" s="167"/>
      <c r="J373" s="167"/>
      <c r="K373" s="167"/>
      <c r="L373" s="167"/>
      <c r="M373" s="167"/>
      <c r="N373" s="167"/>
      <c r="O373" s="167"/>
      <c r="P373" s="167"/>
      <c r="Q373" s="167"/>
      <c r="R373" s="167"/>
      <c r="S373" s="225"/>
      <c r="T373" s="225"/>
      <c r="U373" s="168"/>
      <c r="V373" s="168"/>
      <c r="W373" s="168"/>
      <c r="Z373" s="103"/>
    </row>
    <row r="374" spans="2:26" ht="19.8" x14ac:dyDescent="0.25">
      <c r="B374" s="103"/>
      <c r="C374" s="103"/>
      <c r="D374" s="103"/>
      <c r="E374" s="103"/>
      <c r="F374" s="103"/>
      <c r="G374" s="103"/>
      <c r="H374" s="103"/>
      <c r="I374" s="167"/>
      <c r="J374" s="167"/>
      <c r="K374" s="167"/>
      <c r="L374" s="167"/>
      <c r="M374" s="167"/>
      <c r="N374" s="167"/>
      <c r="O374" s="167"/>
      <c r="P374" s="167"/>
      <c r="Q374" s="167"/>
      <c r="R374" s="167"/>
      <c r="S374" s="225"/>
      <c r="T374" s="225"/>
      <c r="U374" s="168"/>
      <c r="V374" s="168"/>
      <c r="W374" s="168"/>
      <c r="Z374" s="103"/>
    </row>
    <row r="375" spans="2:26" ht="19.8" x14ac:dyDescent="0.25">
      <c r="B375" s="103"/>
      <c r="C375" s="103"/>
      <c r="D375" s="103"/>
      <c r="E375" s="103"/>
      <c r="F375" s="103"/>
      <c r="G375" s="103"/>
      <c r="H375" s="103"/>
      <c r="I375" s="167"/>
      <c r="J375" s="167"/>
      <c r="K375" s="167"/>
      <c r="L375" s="167"/>
      <c r="M375" s="167"/>
      <c r="N375" s="167"/>
      <c r="O375" s="167"/>
      <c r="P375" s="167"/>
      <c r="Q375" s="167"/>
      <c r="R375" s="167"/>
      <c r="S375" s="225"/>
      <c r="T375" s="225"/>
      <c r="U375" s="168"/>
      <c r="V375" s="168"/>
      <c r="W375" s="168"/>
      <c r="Z375" s="103"/>
    </row>
    <row r="376" spans="2:26" ht="19.8" x14ac:dyDescent="0.25">
      <c r="B376" s="103"/>
      <c r="C376" s="103"/>
      <c r="D376" s="103"/>
      <c r="E376" s="103"/>
      <c r="F376" s="103"/>
      <c r="G376" s="103"/>
      <c r="H376" s="103"/>
      <c r="I376" s="167"/>
      <c r="J376" s="167"/>
      <c r="K376" s="167"/>
      <c r="L376" s="167"/>
      <c r="M376" s="167"/>
      <c r="N376" s="167"/>
      <c r="O376" s="167"/>
      <c r="P376" s="167"/>
      <c r="Q376" s="167"/>
      <c r="R376" s="167"/>
      <c r="S376" s="225"/>
      <c r="T376" s="225"/>
      <c r="U376" s="168"/>
      <c r="V376" s="168"/>
      <c r="W376" s="168"/>
      <c r="Z376" s="103"/>
    </row>
    <row r="377" spans="2:26" ht="19.8" x14ac:dyDescent="0.25">
      <c r="B377" s="103"/>
      <c r="C377" s="103"/>
      <c r="D377" s="103"/>
      <c r="E377" s="103"/>
      <c r="F377" s="103"/>
      <c r="G377" s="103"/>
      <c r="H377" s="103"/>
      <c r="I377" s="167"/>
      <c r="J377" s="167"/>
      <c r="K377" s="167"/>
      <c r="L377" s="167"/>
      <c r="M377" s="167"/>
      <c r="N377" s="167"/>
      <c r="O377" s="167"/>
      <c r="P377" s="167"/>
      <c r="Q377" s="167"/>
      <c r="R377" s="167"/>
      <c r="S377" s="225"/>
      <c r="T377" s="225"/>
      <c r="U377" s="168"/>
      <c r="V377" s="168"/>
      <c r="W377" s="168"/>
      <c r="Z377" s="103"/>
    </row>
    <row r="378" spans="2:26" ht="19.8" x14ac:dyDescent="0.25">
      <c r="B378" s="103"/>
      <c r="C378" s="103"/>
      <c r="D378" s="103"/>
      <c r="E378" s="103"/>
      <c r="F378" s="103"/>
      <c r="G378" s="103"/>
      <c r="H378" s="103"/>
      <c r="I378" s="167"/>
      <c r="J378" s="167"/>
      <c r="K378" s="167"/>
      <c r="L378" s="167"/>
      <c r="M378" s="167"/>
      <c r="N378" s="167"/>
      <c r="O378" s="167"/>
      <c r="P378" s="167"/>
      <c r="Q378" s="167"/>
      <c r="R378" s="167"/>
      <c r="S378" s="225"/>
      <c r="T378" s="225"/>
      <c r="U378" s="168"/>
      <c r="V378" s="168"/>
      <c r="W378" s="168"/>
      <c r="Z378" s="103"/>
    </row>
    <row r="379" spans="2:26" ht="19.8" x14ac:dyDescent="0.25">
      <c r="B379" s="103"/>
      <c r="C379" s="103"/>
      <c r="D379" s="103"/>
      <c r="E379" s="103"/>
      <c r="F379" s="103"/>
      <c r="G379" s="103"/>
      <c r="H379" s="103"/>
      <c r="I379" s="167"/>
      <c r="J379" s="167"/>
      <c r="K379" s="167"/>
      <c r="L379" s="167"/>
      <c r="M379" s="167"/>
      <c r="N379" s="167"/>
      <c r="O379" s="167"/>
      <c r="P379" s="167"/>
      <c r="Q379" s="167"/>
      <c r="R379" s="167"/>
      <c r="S379" s="225"/>
      <c r="T379" s="225"/>
      <c r="U379" s="168"/>
      <c r="V379" s="168"/>
      <c r="W379" s="168"/>
      <c r="Z379" s="103"/>
    </row>
    <row r="380" spans="2:26" ht="19.8" x14ac:dyDescent="0.25">
      <c r="B380" s="103"/>
      <c r="C380" s="103"/>
      <c r="D380" s="103"/>
      <c r="E380" s="103"/>
      <c r="F380" s="103"/>
      <c r="G380" s="103"/>
      <c r="H380" s="103"/>
      <c r="I380" s="167"/>
      <c r="J380" s="167"/>
      <c r="K380" s="167"/>
      <c r="L380" s="167"/>
      <c r="M380" s="167"/>
      <c r="N380" s="167"/>
      <c r="O380" s="167"/>
      <c r="P380" s="167"/>
      <c r="Q380" s="167"/>
      <c r="R380" s="167"/>
      <c r="S380" s="225"/>
      <c r="T380" s="225"/>
      <c r="U380" s="168"/>
      <c r="V380" s="168"/>
      <c r="W380" s="168"/>
      <c r="Z380" s="103"/>
    </row>
    <row r="381" spans="2:26" ht="19.8" x14ac:dyDescent="0.25">
      <c r="B381" s="103"/>
      <c r="C381" s="103"/>
      <c r="D381" s="103"/>
      <c r="E381" s="103"/>
      <c r="F381" s="103"/>
      <c r="G381" s="103"/>
      <c r="H381" s="103"/>
      <c r="I381" s="167"/>
      <c r="J381" s="167"/>
      <c r="K381" s="167"/>
      <c r="L381" s="167"/>
      <c r="M381" s="167"/>
      <c r="N381" s="167"/>
      <c r="O381" s="167"/>
      <c r="P381" s="167"/>
      <c r="Q381" s="167"/>
      <c r="R381" s="167"/>
      <c r="S381" s="225"/>
      <c r="T381" s="225"/>
      <c r="U381" s="168"/>
      <c r="V381" s="168"/>
      <c r="W381" s="168"/>
      <c r="Z381" s="103"/>
    </row>
    <row r="382" spans="2:26" ht="19.8" x14ac:dyDescent="0.25">
      <c r="B382" s="103"/>
      <c r="C382" s="103"/>
      <c r="D382" s="103"/>
      <c r="E382" s="103"/>
      <c r="F382" s="103"/>
      <c r="G382" s="103"/>
      <c r="H382" s="103"/>
      <c r="I382" s="167"/>
      <c r="J382" s="167"/>
      <c r="K382" s="167"/>
      <c r="L382" s="167"/>
      <c r="M382" s="167"/>
      <c r="N382" s="167"/>
      <c r="O382" s="167"/>
      <c r="P382" s="167"/>
      <c r="Q382" s="167"/>
      <c r="R382" s="167"/>
      <c r="S382" s="225"/>
      <c r="T382" s="225"/>
      <c r="U382" s="168"/>
      <c r="V382" s="168"/>
      <c r="W382" s="168"/>
      <c r="Z382" s="103"/>
    </row>
    <row r="383" spans="2:26" ht="19.8" x14ac:dyDescent="0.25">
      <c r="B383" s="103"/>
      <c r="C383" s="103"/>
      <c r="D383" s="103"/>
      <c r="E383" s="103"/>
      <c r="F383" s="103"/>
      <c r="G383" s="103"/>
      <c r="H383" s="103"/>
      <c r="I383" s="167"/>
      <c r="J383" s="167"/>
      <c r="K383" s="167"/>
      <c r="L383" s="167"/>
      <c r="M383" s="167"/>
      <c r="N383" s="167"/>
      <c r="O383" s="167"/>
      <c r="P383" s="167"/>
      <c r="Q383" s="167"/>
      <c r="R383" s="167"/>
      <c r="S383" s="225"/>
      <c r="T383" s="225"/>
      <c r="U383" s="168"/>
      <c r="V383" s="168"/>
      <c r="W383" s="168"/>
      <c r="Z383" s="103"/>
    </row>
    <row r="384" spans="2:26" ht="19.8" x14ac:dyDescent="0.25">
      <c r="B384" s="103"/>
      <c r="C384" s="103"/>
      <c r="D384" s="103"/>
      <c r="E384" s="103"/>
      <c r="F384" s="103"/>
      <c r="G384" s="103"/>
      <c r="H384" s="103"/>
      <c r="I384" s="167"/>
      <c r="J384" s="167"/>
      <c r="K384" s="167"/>
      <c r="L384" s="167"/>
      <c r="M384" s="167"/>
      <c r="N384" s="167"/>
      <c r="O384" s="167"/>
      <c r="P384" s="167"/>
      <c r="Q384" s="167"/>
      <c r="R384" s="167"/>
      <c r="S384" s="225"/>
      <c r="T384" s="225"/>
      <c r="U384" s="168"/>
      <c r="V384" s="168"/>
      <c r="W384" s="168"/>
      <c r="Z384" s="103"/>
    </row>
    <row r="385" spans="2:26" ht="19.8" x14ac:dyDescent="0.25">
      <c r="B385" s="103"/>
      <c r="C385" s="103"/>
      <c r="D385" s="103"/>
      <c r="E385" s="103"/>
      <c r="F385" s="103"/>
      <c r="G385" s="103"/>
      <c r="H385" s="103"/>
      <c r="I385" s="167"/>
      <c r="J385" s="167"/>
      <c r="K385" s="167"/>
      <c r="L385" s="167"/>
      <c r="M385" s="167"/>
      <c r="N385" s="167"/>
      <c r="O385" s="167"/>
      <c r="P385" s="167"/>
      <c r="Q385" s="167"/>
      <c r="R385" s="167"/>
      <c r="S385" s="225"/>
      <c r="T385" s="225"/>
      <c r="U385" s="168"/>
      <c r="V385" s="168"/>
      <c r="W385" s="168"/>
      <c r="Z385" s="103"/>
    </row>
    <row r="386" spans="2:26" ht="19.8" x14ac:dyDescent="0.25">
      <c r="B386" s="103"/>
      <c r="C386" s="103"/>
      <c r="D386" s="103"/>
      <c r="E386" s="103"/>
      <c r="F386" s="103"/>
      <c r="G386" s="103"/>
      <c r="H386" s="103"/>
      <c r="I386" s="167"/>
      <c r="J386" s="167"/>
      <c r="K386" s="167"/>
      <c r="L386" s="167"/>
      <c r="M386" s="167"/>
      <c r="N386" s="167"/>
      <c r="O386" s="167"/>
      <c r="P386" s="167"/>
      <c r="Q386" s="167"/>
      <c r="R386" s="167"/>
      <c r="S386" s="225"/>
      <c r="T386" s="225"/>
      <c r="U386" s="168"/>
      <c r="V386" s="168"/>
      <c r="W386" s="168"/>
      <c r="Z386" s="103"/>
    </row>
    <row r="387" spans="2:26" ht="19.8" x14ac:dyDescent="0.25">
      <c r="B387" s="103"/>
      <c r="C387" s="103"/>
      <c r="D387" s="103"/>
      <c r="E387" s="103"/>
      <c r="F387" s="103"/>
      <c r="G387" s="103"/>
      <c r="H387" s="103"/>
      <c r="I387" s="167"/>
      <c r="J387" s="167"/>
      <c r="K387" s="167"/>
      <c r="L387" s="167"/>
      <c r="M387" s="167"/>
      <c r="N387" s="167"/>
      <c r="O387" s="167"/>
      <c r="P387" s="167"/>
      <c r="Q387" s="167"/>
      <c r="R387" s="167"/>
      <c r="S387" s="225"/>
      <c r="T387" s="225"/>
      <c r="U387" s="168"/>
      <c r="V387" s="168"/>
      <c r="W387" s="168"/>
      <c r="Z387" s="103"/>
    </row>
    <row r="388" spans="2:26" ht="19.8" x14ac:dyDescent="0.25">
      <c r="B388" s="103"/>
      <c r="C388" s="103"/>
      <c r="D388" s="103"/>
      <c r="E388" s="103"/>
      <c r="F388" s="103"/>
      <c r="G388" s="103"/>
      <c r="H388" s="103"/>
      <c r="I388" s="167"/>
      <c r="J388" s="167"/>
      <c r="K388" s="167"/>
      <c r="L388" s="167"/>
      <c r="M388" s="167"/>
      <c r="N388" s="167"/>
      <c r="O388" s="167"/>
      <c r="P388" s="167"/>
      <c r="Q388" s="167"/>
      <c r="R388" s="167"/>
      <c r="S388" s="225"/>
      <c r="T388" s="225"/>
      <c r="U388" s="168"/>
      <c r="V388" s="168"/>
      <c r="W388" s="168"/>
      <c r="Z388" s="103"/>
    </row>
    <row r="389" spans="2:26" ht="19.8" x14ac:dyDescent="0.25">
      <c r="B389" s="103"/>
      <c r="C389" s="103"/>
      <c r="D389" s="103"/>
      <c r="E389" s="103"/>
      <c r="F389" s="103"/>
      <c r="G389" s="103"/>
      <c r="H389" s="103"/>
      <c r="I389" s="167"/>
      <c r="J389" s="167"/>
      <c r="K389" s="167"/>
      <c r="L389" s="167"/>
      <c r="M389" s="167"/>
      <c r="N389" s="167"/>
      <c r="O389" s="167"/>
      <c r="P389" s="167"/>
      <c r="Q389" s="167"/>
      <c r="R389" s="167"/>
      <c r="S389" s="225"/>
      <c r="T389" s="225"/>
      <c r="U389" s="168"/>
      <c r="V389" s="168"/>
      <c r="W389" s="168"/>
      <c r="Z389" s="103"/>
    </row>
    <row r="390" spans="2:26" ht="19.8" x14ac:dyDescent="0.25">
      <c r="B390" s="103"/>
      <c r="C390" s="103"/>
      <c r="D390" s="103"/>
      <c r="E390" s="103"/>
      <c r="F390" s="103"/>
      <c r="G390" s="103"/>
      <c r="H390" s="103"/>
      <c r="I390" s="167"/>
      <c r="J390" s="167"/>
      <c r="K390" s="167"/>
      <c r="L390" s="167"/>
      <c r="M390" s="167"/>
      <c r="N390" s="167"/>
      <c r="O390" s="167"/>
      <c r="P390" s="167"/>
      <c r="Q390" s="167"/>
      <c r="R390" s="167"/>
      <c r="S390" s="225"/>
      <c r="T390" s="225"/>
      <c r="U390" s="168"/>
      <c r="V390" s="168"/>
      <c r="W390" s="168"/>
      <c r="Z390" s="103"/>
    </row>
    <row r="391" spans="2:26" ht="19.8" x14ac:dyDescent="0.25">
      <c r="B391" s="103"/>
      <c r="C391" s="103"/>
      <c r="D391" s="103"/>
      <c r="E391" s="103"/>
      <c r="F391" s="103"/>
      <c r="G391" s="103"/>
      <c r="H391" s="103"/>
      <c r="I391" s="167"/>
      <c r="J391" s="167"/>
      <c r="K391" s="167"/>
      <c r="L391" s="167"/>
      <c r="M391" s="167"/>
      <c r="N391" s="167"/>
      <c r="O391" s="167"/>
      <c r="P391" s="167"/>
      <c r="Q391" s="167"/>
      <c r="R391" s="167"/>
      <c r="S391" s="225"/>
      <c r="T391" s="225"/>
      <c r="U391" s="168"/>
      <c r="V391" s="168"/>
      <c r="W391" s="168"/>
      <c r="Z391" s="103"/>
    </row>
    <row r="392" spans="2:26" ht="19.8" x14ac:dyDescent="0.25">
      <c r="B392" s="103"/>
      <c r="C392" s="103"/>
      <c r="D392" s="103"/>
      <c r="E392" s="103"/>
      <c r="F392" s="103"/>
      <c r="G392" s="103"/>
      <c r="H392" s="103"/>
      <c r="I392" s="167"/>
      <c r="J392" s="167"/>
      <c r="K392" s="167"/>
      <c r="L392" s="167"/>
      <c r="M392" s="167"/>
      <c r="N392" s="167"/>
      <c r="O392" s="167"/>
      <c r="P392" s="167"/>
      <c r="Q392" s="167"/>
      <c r="R392" s="167"/>
      <c r="S392" s="225"/>
      <c r="T392" s="225"/>
      <c r="U392" s="168"/>
      <c r="V392" s="168"/>
      <c r="W392" s="168"/>
      <c r="Z392" s="103"/>
    </row>
    <row r="393" spans="2:26" ht="19.8" x14ac:dyDescent="0.25">
      <c r="B393" s="103"/>
      <c r="C393" s="103"/>
      <c r="D393" s="103"/>
      <c r="E393" s="103"/>
      <c r="F393" s="103"/>
      <c r="G393" s="103"/>
      <c r="H393" s="103"/>
      <c r="I393" s="167"/>
      <c r="J393" s="167"/>
      <c r="K393" s="167"/>
      <c r="L393" s="167"/>
      <c r="M393" s="167"/>
      <c r="N393" s="167"/>
      <c r="O393" s="167"/>
      <c r="P393" s="167"/>
      <c r="Q393" s="167"/>
      <c r="R393" s="167"/>
      <c r="S393" s="225"/>
      <c r="T393" s="225"/>
      <c r="U393" s="168"/>
      <c r="V393" s="168"/>
      <c r="W393" s="168"/>
      <c r="Z393" s="103"/>
    </row>
    <row r="394" spans="2:26" ht="19.8" x14ac:dyDescent="0.25">
      <c r="B394" s="103"/>
      <c r="C394" s="103"/>
      <c r="D394" s="103"/>
      <c r="E394" s="103"/>
      <c r="F394" s="103"/>
      <c r="G394" s="103"/>
      <c r="H394" s="103"/>
      <c r="I394" s="167"/>
      <c r="J394" s="167"/>
      <c r="K394" s="167"/>
      <c r="L394" s="167"/>
      <c r="M394" s="167"/>
      <c r="N394" s="167"/>
      <c r="O394" s="167"/>
      <c r="P394" s="167"/>
      <c r="Q394" s="167"/>
      <c r="R394" s="167"/>
      <c r="S394" s="225"/>
      <c r="T394" s="225"/>
      <c r="U394" s="168"/>
      <c r="V394" s="168"/>
      <c r="W394" s="168"/>
      <c r="Z394" s="103"/>
    </row>
    <row r="395" spans="2:26" ht="19.8" x14ac:dyDescent="0.25">
      <c r="B395" s="103"/>
      <c r="C395" s="103"/>
      <c r="D395" s="103"/>
      <c r="E395" s="103"/>
      <c r="F395" s="103"/>
      <c r="G395" s="103"/>
      <c r="H395" s="103"/>
      <c r="I395" s="167"/>
      <c r="J395" s="167"/>
      <c r="K395" s="167"/>
      <c r="L395" s="167"/>
      <c r="M395" s="167"/>
      <c r="N395" s="167"/>
      <c r="O395" s="167"/>
      <c r="P395" s="167"/>
      <c r="Q395" s="167"/>
      <c r="R395" s="167"/>
      <c r="S395" s="225"/>
      <c r="T395" s="225"/>
      <c r="U395" s="168"/>
      <c r="V395" s="168"/>
      <c r="W395" s="168"/>
      <c r="Z395" s="103"/>
    </row>
    <row r="396" spans="2:26" ht="19.8" x14ac:dyDescent="0.25">
      <c r="B396" s="103"/>
      <c r="C396" s="103"/>
      <c r="D396" s="103"/>
      <c r="E396" s="103"/>
      <c r="F396" s="103"/>
      <c r="G396" s="103"/>
      <c r="H396" s="103"/>
      <c r="I396" s="167"/>
      <c r="J396" s="167"/>
      <c r="K396" s="167"/>
      <c r="L396" s="167"/>
      <c r="M396" s="167"/>
      <c r="N396" s="167"/>
      <c r="O396" s="167"/>
      <c r="P396" s="167"/>
      <c r="Q396" s="167"/>
      <c r="R396" s="167"/>
      <c r="S396" s="225"/>
      <c r="T396" s="225"/>
      <c r="U396" s="168"/>
      <c r="V396" s="168"/>
      <c r="W396" s="168"/>
      <c r="Z396" s="103"/>
    </row>
    <row r="397" spans="2:26" ht="19.8" x14ac:dyDescent="0.25">
      <c r="B397" s="103"/>
      <c r="C397" s="103"/>
      <c r="D397" s="103"/>
      <c r="E397" s="103"/>
      <c r="F397" s="103"/>
      <c r="G397" s="103"/>
      <c r="H397" s="103"/>
      <c r="I397" s="167"/>
      <c r="J397" s="167"/>
      <c r="K397" s="167"/>
      <c r="L397" s="167"/>
      <c r="M397" s="167"/>
      <c r="N397" s="167"/>
      <c r="O397" s="167"/>
      <c r="P397" s="167"/>
      <c r="Q397" s="167"/>
      <c r="R397" s="167"/>
      <c r="S397" s="225"/>
      <c r="T397" s="225"/>
      <c r="U397" s="168"/>
      <c r="V397" s="168"/>
      <c r="W397" s="168"/>
      <c r="Z397" s="103"/>
    </row>
    <row r="398" spans="2:26" ht="19.8" x14ac:dyDescent="0.25">
      <c r="B398" s="103"/>
      <c r="C398" s="103"/>
      <c r="D398" s="103"/>
      <c r="E398" s="103"/>
      <c r="F398" s="103"/>
      <c r="G398" s="103"/>
      <c r="H398" s="103"/>
      <c r="I398" s="167"/>
      <c r="J398" s="167"/>
      <c r="K398" s="167"/>
      <c r="L398" s="167"/>
      <c r="M398" s="167"/>
      <c r="N398" s="167"/>
      <c r="O398" s="167"/>
      <c r="P398" s="167"/>
      <c r="Q398" s="167"/>
      <c r="R398" s="167"/>
      <c r="S398" s="225"/>
      <c r="T398" s="225"/>
      <c r="U398" s="168"/>
      <c r="V398" s="168"/>
      <c r="W398" s="168"/>
      <c r="Z398" s="103"/>
    </row>
    <row r="399" spans="2:26" ht="19.8" x14ac:dyDescent="0.25">
      <c r="B399" s="103"/>
      <c r="C399" s="103"/>
      <c r="D399" s="103"/>
      <c r="E399" s="103"/>
      <c r="F399" s="103"/>
      <c r="G399" s="103"/>
      <c r="H399" s="103"/>
      <c r="I399" s="167"/>
      <c r="J399" s="167"/>
      <c r="K399" s="167"/>
      <c r="L399" s="167"/>
      <c r="M399" s="167"/>
      <c r="N399" s="167"/>
      <c r="O399" s="167"/>
      <c r="P399" s="167"/>
      <c r="Q399" s="167"/>
      <c r="R399" s="167"/>
      <c r="S399" s="225"/>
      <c r="T399" s="225"/>
      <c r="U399" s="168"/>
      <c r="V399" s="168"/>
      <c r="W399" s="168"/>
      <c r="Z399" s="103"/>
    </row>
    <row r="400" spans="2:26" ht="19.8" x14ac:dyDescent="0.25">
      <c r="B400" s="103"/>
      <c r="C400" s="103"/>
      <c r="D400" s="103"/>
      <c r="E400" s="103"/>
      <c r="F400" s="103"/>
      <c r="G400" s="103"/>
      <c r="H400" s="103"/>
      <c r="I400" s="167"/>
      <c r="J400" s="167"/>
      <c r="K400" s="167"/>
      <c r="L400" s="167"/>
      <c r="M400" s="167"/>
      <c r="N400" s="167"/>
      <c r="O400" s="167"/>
      <c r="P400" s="167"/>
      <c r="Q400" s="167"/>
      <c r="R400" s="167"/>
      <c r="S400" s="225"/>
      <c r="T400" s="225"/>
      <c r="U400" s="168"/>
      <c r="V400" s="168"/>
      <c r="W400" s="168"/>
      <c r="Z400" s="103"/>
    </row>
    <row r="401" spans="2:26" ht="19.8" x14ac:dyDescent="0.25">
      <c r="B401" s="103"/>
      <c r="C401" s="103"/>
      <c r="D401" s="103"/>
      <c r="E401" s="103"/>
      <c r="F401" s="103"/>
      <c r="G401" s="103"/>
      <c r="H401" s="103"/>
      <c r="I401" s="167"/>
      <c r="J401" s="167"/>
      <c r="K401" s="167"/>
      <c r="L401" s="167"/>
      <c r="M401" s="167"/>
      <c r="N401" s="167"/>
      <c r="O401" s="167"/>
      <c r="P401" s="167"/>
      <c r="Q401" s="167"/>
      <c r="R401" s="167"/>
      <c r="S401" s="225"/>
      <c r="T401" s="225"/>
      <c r="U401" s="168"/>
      <c r="V401" s="168"/>
      <c r="W401" s="168"/>
      <c r="Z401" s="103"/>
    </row>
    <row r="402" spans="2:26" ht="19.8" x14ac:dyDescent="0.25">
      <c r="B402" s="103"/>
      <c r="C402" s="103"/>
      <c r="D402" s="103"/>
      <c r="E402" s="103"/>
      <c r="F402" s="103"/>
      <c r="G402" s="103"/>
      <c r="H402" s="103"/>
      <c r="I402" s="167"/>
      <c r="J402" s="167"/>
      <c r="K402" s="167"/>
      <c r="L402" s="167"/>
      <c r="M402" s="167"/>
      <c r="N402" s="167"/>
      <c r="O402" s="167"/>
      <c r="P402" s="167"/>
      <c r="Q402" s="167"/>
      <c r="R402" s="167"/>
      <c r="S402" s="225"/>
      <c r="T402" s="225"/>
      <c r="U402" s="168"/>
      <c r="V402" s="168"/>
      <c r="W402" s="168"/>
      <c r="Z402" s="103"/>
    </row>
    <row r="403" spans="2:26" ht="19.8" x14ac:dyDescent="0.25">
      <c r="B403" s="103"/>
      <c r="C403" s="103"/>
      <c r="D403" s="103"/>
      <c r="E403" s="103"/>
      <c r="F403" s="103"/>
      <c r="G403" s="103"/>
      <c r="H403" s="103"/>
      <c r="I403" s="167"/>
      <c r="J403" s="167"/>
      <c r="K403" s="167"/>
      <c r="L403" s="167"/>
      <c r="M403" s="167"/>
      <c r="N403" s="167"/>
      <c r="O403" s="167"/>
      <c r="P403" s="167"/>
      <c r="Q403" s="167"/>
      <c r="R403" s="167"/>
      <c r="S403" s="225"/>
      <c r="T403" s="225"/>
      <c r="U403" s="168"/>
      <c r="V403" s="168"/>
      <c r="W403" s="168"/>
      <c r="Z403" s="103"/>
    </row>
    <row r="404" spans="2:26" ht="19.8" x14ac:dyDescent="0.25">
      <c r="B404" s="103"/>
      <c r="C404" s="103"/>
      <c r="D404" s="103"/>
      <c r="E404" s="103"/>
      <c r="F404" s="103"/>
      <c r="G404" s="103"/>
      <c r="H404" s="103"/>
      <c r="I404" s="167"/>
      <c r="J404" s="167"/>
      <c r="K404" s="167"/>
      <c r="L404" s="167"/>
      <c r="M404" s="167"/>
      <c r="N404" s="167"/>
      <c r="O404" s="167"/>
      <c r="P404" s="167"/>
      <c r="Q404" s="167"/>
      <c r="R404" s="167"/>
      <c r="S404" s="225"/>
      <c r="T404" s="225"/>
      <c r="U404" s="168"/>
      <c r="V404" s="168"/>
      <c r="W404" s="168"/>
      <c r="Z404" s="103"/>
    </row>
    <row r="405" spans="2:26" ht="19.8" x14ac:dyDescent="0.25">
      <c r="B405" s="103"/>
      <c r="C405" s="103"/>
      <c r="D405" s="103"/>
      <c r="E405" s="103"/>
      <c r="F405" s="103"/>
      <c r="G405" s="103"/>
      <c r="H405" s="103"/>
      <c r="I405" s="167"/>
      <c r="J405" s="167"/>
      <c r="K405" s="167"/>
      <c r="L405" s="167"/>
      <c r="M405" s="167"/>
      <c r="N405" s="167"/>
      <c r="O405" s="167"/>
      <c r="P405" s="167"/>
      <c r="Q405" s="167"/>
      <c r="R405" s="167"/>
      <c r="S405" s="225"/>
      <c r="T405" s="225"/>
      <c r="U405" s="168"/>
      <c r="V405" s="168"/>
      <c r="W405" s="168"/>
      <c r="Z405" s="103"/>
    </row>
    <row r="406" spans="2:26" ht="19.8" x14ac:dyDescent="0.25">
      <c r="B406" s="103"/>
      <c r="C406" s="103"/>
      <c r="D406" s="103"/>
      <c r="E406" s="103"/>
      <c r="F406" s="103"/>
      <c r="G406" s="103"/>
      <c r="H406" s="103"/>
      <c r="I406" s="167"/>
      <c r="J406" s="167"/>
      <c r="K406" s="167"/>
      <c r="L406" s="167"/>
      <c r="M406" s="167"/>
      <c r="N406" s="167"/>
      <c r="O406" s="167"/>
      <c r="P406" s="167"/>
      <c r="Q406" s="167"/>
      <c r="R406" s="167"/>
      <c r="S406" s="225"/>
      <c r="T406" s="225"/>
      <c r="U406" s="168"/>
      <c r="V406" s="168"/>
      <c r="W406" s="168"/>
      <c r="Z406" s="103"/>
    </row>
    <row r="407" spans="2:26" ht="19.8" x14ac:dyDescent="0.25">
      <c r="B407" s="103"/>
      <c r="C407" s="103"/>
      <c r="D407" s="103"/>
      <c r="E407" s="103"/>
      <c r="F407" s="103"/>
      <c r="G407" s="103"/>
      <c r="H407" s="103"/>
      <c r="I407" s="167"/>
      <c r="J407" s="167"/>
      <c r="K407" s="167"/>
      <c r="L407" s="167"/>
      <c r="M407" s="167"/>
      <c r="N407" s="167"/>
      <c r="O407" s="167"/>
      <c r="P407" s="167"/>
      <c r="Q407" s="167"/>
      <c r="R407" s="167"/>
      <c r="S407" s="225"/>
      <c r="T407" s="225"/>
      <c r="U407" s="168"/>
      <c r="V407" s="168"/>
      <c r="W407" s="168"/>
      <c r="Z407" s="103"/>
    </row>
    <row r="408" spans="2:26" ht="19.8" x14ac:dyDescent="0.25">
      <c r="B408" s="103"/>
      <c r="C408" s="103"/>
      <c r="D408" s="103"/>
      <c r="E408" s="103"/>
      <c r="F408" s="103"/>
      <c r="G408" s="103"/>
      <c r="H408" s="103"/>
      <c r="I408" s="167"/>
      <c r="J408" s="167"/>
      <c r="K408" s="167"/>
      <c r="L408" s="167"/>
      <c r="M408" s="167"/>
      <c r="N408" s="167"/>
      <c r="O408" s="167"/>
      <c r="P408" s="167"/>
      <c r="Q408" s="167"/>
      <c r="R408" s="167"/>
      <c r="S408" s="225"/>
      <c r="T408" s="225"/>
      <c r="U408" s="168"/>
      <c r="V408" s="168"/>
      <c r="W408" s="168"/>
      <c r="Z408" s="103"/>
    </row>
    <row r="409" spans="2:26" ht="19.8" x14ac:dyDescent="0.25">
      <c r="B409" s="103"/>
      <c r="C409" s="103"/>
      <c r="D409" s="103"/>
      <c r="E409" s="103"/>
      <c r="F409" s="103"/>
      <c r="G409" s="103"/>
      <c r="H409" s="103"/>
      <c r="I409" s="167"/>
      <c r="J409" s="167"/>
      <c r="K409" s="167"/>
      <c r="L409" s="167"/>
      <c r="M409" s="167"/>
      <c r="N409" s="167"/>
      <c r="O409" s="167"/>
      <c r="P409" s="167"/>
      <c r="Q409" s="167"/>
      <c r="R409" s="167"/>
      <c r="S409" s="225"/>
      <c r="T409" s="225"/>
      <c r="U409" s="168"/>
      <c r="V409" s="168"/>
      <c r="W409" s="168"/>
      <c r="Z409" s="103"/>
    </row>
    <row r="410" spans="2:26" ht="19.8" x14ac:dyDescent="0.25">
      <c r="B410" s="103"/>
      <c r="C410" s="103"/>
      <c r="D410" s="103"/>
      <c r="E410" s="103"/>
      <c r="F410" s="103"/>
      <c r="G410" s="103"/>
      <c r="H410" s="103"/>
      <c r="I410" s="167"/>
      <c r="J410" s="167"/>
      <c r="K410" s="167"/>
      <c r="L410" s="167"/>
      <c r="M410" s="167"/>
      <c r="N410" s="167"/>
      <c r="O410" s="167"/>
      <c r="P410" s="167"/>
      <c r="Q410" s="167"/>
      <c r="R410" s="167"/>
      <c r="S410" s="225"/>
      <c r="T410" s="225"/>
      <c r="U410" s="168"/>
      <c r="V410" s="168"/>
      <c r="W410" s="168"/>
      <c r="Z410" s="103"/>
    </row>
    <row r="411" spans="2:26" ht="19.8" x14ac:dyDescent="0.25">
      <c r="B411" s="103"/>
      <c r="C411" s="103"/>
      <c r="D411" s="103"/>
      <c r="E411" s="103"/>
      <c r="F411" s="103"/>
      <c r="G411" s="103"/>
      <c r="H411" s="103"/>
      <c r="I411" s="167"/>
      <c r="J411" s="167"/>
      <c r="K411" s="167"/>
      <c r="L411" s="167"/>
      <c r="M411" s="167"/>
      <c r="N411" s="167"/>
      <c r="O411" s="167"/>
      <c r="P411" s="167"/>
      <c r="Q411" s="167"/>
      <c r="R411" s="167"/>
      <c r="S411" s="225"/>
      <c r="T411" s="225"/>
      <c r="U411" s="168"/>
      <c r="V411" s="168"/>
      <c r="W411" s="168"/>
      <c r="Z411" s="103"/>
    </row>
    <row r="412" spans="2:26" ht="19.8" x14ac:dyDescent="0.25">
      <c r="B412" s="103"/>
      <c r="C412" s="103"/>
      <c r="D412" s="103"/>
      <c r="E412" s="103"/>
      <c r="F412" s="103"/>
      <c r="G412" s="103"/>
      <c r="H412" s="103"/>
      <c r="I412" s="167"/>
      <c r="J412" s="167"/>
      <c r="K412" s="167"/>
      <c r="L412" s="167"/>
      <c r="M412" s="167"/>
      <c r="N412" s="167"/>
      <c r="O412" s="167"/>
      <c r="P412" s="167"/>
      <c r="Q412" s="167"/>
      <c r="R412" s="167"/>
      <c r="S412" s="225"/>
      <c r="T412" s="225"/>
      <c r="U412" s="168"/>
      <c r="V412" s="168"/>
      <c r="W412" s="168"/>
      <c r="Z412" s="103"/>
    </row>
    <row r="413" spans="2:26" ht="19.8" x14ac:dyDescent="0.25">
      <c r="B413" s="103"/>
      <c r="C413" s="103"/>
      <c r="D413" s="103"/>
      <c r="E413" s="103"/>
      <c r="F413" s="103"/>
      <c r="G413" s="103"/>
      <c r="H413" s="103"/>
      <c r="I413" s="167"/>
      <c r="J413" s="167"/>
      <c r="K413" s="167"/>
      <c r="L413" s="167"/>
      <c r="M413" s="167"/>
      <c r="N413" s="167"/>
      <c r="O413" s="167"/>
      <c r="P413" s="167"/>
      <c r="Q413" s="167"/>
      <c r="R413" s="167"/>
      <c r="S413" s="225"/>
      <c r="T413" s="225"/>
      <c r="U413" s="168"/>
      <c r="V413" s="168"/>
      <c r="W413" s="168"/>
      <c r="Z413" s="103"/>
    </row>
    <row r="414" spans="2:26" ht="19.8" x14ac:dyDescent="0.25">
      <c r="B414" s="103"/>
      <c r="C414" s="103"/>
      <c r="D414" s="103"/>
      <c r="E414" s="103"/>
      <c r="F414" s="103"/>
      <c r="G414" s="103"/>
      <c r="H414" s="103"/>
      <c r="I414" s="167"/>
      <c r="J414" s="167"/>
      <c r="K414" s="167"/>
      <c r="L414" s="167"/>
      <c r="M414" s="167"/>
      <c r="N414" s="167"/>
      <c r="O414" s="167"/>
      <c r="P414" s="167"/>
      <c r="Q414" s="167"/>
      <c r="R414" s="167"/>
      <c r="S414" s="225"/>
      <c r="T414" s="225"/>
      <c r="U414" s="168"/>
      <c r="V414" s="168"/>
      <c r="W414" s="168"/>
      <c r="Z414" s="103"/>
    </row>
    <row r="415" spans="2:26" ht="19.8" x14ac:dyDescent="0.25">
      <c r="B415" s="103"/>
      <c r="C415" s="103"/>
      <c r="D415" s="103"/>
      <c r="E415" s="103"/>
      <c r="F415" s="103"/>
      <c r="G415" s="103"/>
      <c r="H415" s="103"/>
      <c r="I415" s="167"/>
      <c r="J415" s="167"/>
      <c r="K415" s="167"/>
      <c r="L415" s="167"/>
      <c r="M415" s="167"/>
      <c r="N415" s="167"/>
      <c r="O415" s="167"/>
      <c r="P415" s="167"/>
      <c r="Q415" s="167"/>
      <c r="R415" s="167"/>
      <c r="S415" s="225"/>
      <c r="T415" s="225"/>
      <c r="U415" s="168"/>
      <c r="V415" s="168"/>
      <c r="W415" s="168"/>
      <c r="Z415" s="103"/>
    </row>
    <row r="416" spans="2:26" ht="19.8" x14ac:dyDescent="0.25">
      <c r="B416" s="103"/>
      <c r="C416" s="103"/>
      <c r="D416" s="103"/>
      <c r="E416" s="103"/>
      <c r="F416" s="103"/>
      <c r="G416" s="103"/>
      <c r="H416" s="103"/>
      <c r="I416" s="167"/>
      <c r="J416" s="167"/>
      <c r="K416" s="167"/>
      <c r="L416" s="167"/>
      <c r="M416" s="167"/>
      <c r="N416" s="167"/>
      <c r="O416" s="167"/>
      <c r="P416" s="167"/>
      <c r="Q416" s="167"/>
      <c r="R416" s="167"/>
      <c r="S416" s="225"/>
      <c r="T416" s="225"/>
      <c r="U416" s="168"/>
      <c r="V416" s="168"/>
      <c r="W416" s="168"/>
      <c r="Z416" s="103"/>
    </row>
    <row r="417" spans="2:26" ht="19.8" x14ac:dyDescent="0.25">
      <c r="B417" s="103"/>
      <c r="C417" s="103"/>
      <c r="D417" s="103"/>
      <c r="E417" s="103"/>
      <c r="F417" s="103"/>
      <c r="G417" s="103"/>
      <c r="H417" s="103"/>
      <c r="I417" s="167"/>
      <c r="J417" s="167"/>
      <c r="K417" s="167"/>
      <c r="L417" s="167"/>
      <c r="M417" s="167"/>
      <c r="N417" s="167"/>
      <c r="O417" s="167"/>
      <c r="P417" s="167"/>
      <c r="Q417" s="167"/>
      <c r="R417" s="167"/>
      <c r="S417" s="225"/>
      <c r="T417" s="225"/>
      <c r="U417" s="168"/>
      <c r="V417" s="168"/>
      <c r="W417" s="168"/>
      <c r="Z417" s="103"/>
    </row>
    <row r="418" spans="2:26" ht="19.8" x14ac:dyDescent="0.25">
      <c r="B418" s="103"/>
      <c r="C418" s="103"/>
      <c r="D418" s="103"/>
      <c r="E418" s="103"/>
      <c r="F418" s="103"/>
      <c r="G418" s="103"/>
      <c r="H418" s="103"/>
      <c r="I418" s="167"/>
      <c r="J418" s="167"/>
      <c r="K418" s="167"/>
      <c r="L418" s="167"/>
      <c r="M418" s="167"/>
      <c r="N418" s="167"/>
      <c r="O418" s="167"/>
      <c r="P418" s="167"/>
      <c r="Q418" s="167"/>
      <c r="R418" s="167"/>
      <c r="S418" s="225"/>
      <c r="T418" s="225"/>
      <c r="U418" s="168"/>
      <c r="V418" s="168"/>
      <c r="W418" s="168"/>
      <c r="Z418" s="103"/>
    </row>
    <row r="419" spans="2:26" ht="19.8" x14ac:dyDescent="0.25">
      <c r="B419" s="103"/>
      <c r="C419" s="103"/>
      <c r="D419" s="103"/>
      <c r="E419" s="103"/>
      <c r="F419" s="103"/>
      <c r="G419" s="103"/>
      <c r="H419" s="103"/>
      <c r="I419" s="167"/>
      <c r="J419" s="167"/>
      <c r="K419" s="167"/>
      <c r="L419" s="167"/>
      <c r="M419" s="167"/>
      <c r="N419" s="167"/>
      <c r="O419" s="167"/>
      <c r="P419" s="167"/>
      <c r="Q419" s="167"/>
      <c r="R419" s="167"/>
      <c r="S419" s="225"/>
      <c r="T419" s="225"/>
      <c r="U419" s="168"/>
      <c r="V419" s="168"/>
      <c r="W419" s="168"/>
      <c r="Z419" s="103"/>
    </row>
    <row r="420" spans="2:26" ht="19.8" x14ac:dyDescent="0.25">
      <c r="B420" s="103"/>
      <c r="C420" s="103"/>
      <c r="D420" s="103"/>
      <c r="E420" s="103"/>
      <c r="F420" s="103"/>
      <c r="G420" s="103"/>
      <c r="H420" s="103"/>
      <c r="I420" s="167"/>
      <c r="J420" s="167"/>
      <c r="K420" s="167"/>
      <c r="L420" s="167"/>
      <c r="M420" s="167"/>
      <c r="N420" s="167"/>
      <c r="O420" s="167"/>
      <c r="P420" s="167"/>
      <c r="Q420" s="167"/>
      <c r="R420" s="167"/>
      <c r="S420" s="225"/>
      <c r="T420" s="225"/>
      <c r="U420" s="168"/>
      <c r="V420" s="168"/>
      <c r="W420" s="168"/>
      <c r="Z420" s="103"/>
    </row>
    <row r="421" spans="2:26" ht="19.8" x14ac:dyDescent="0.25">
      <c r="B421" s="103"/>
      <c r="C421" s="103"/>
      <c r="D421" s="103"/>
      <c r="E421" s="103"/>
      <c r="F421" s="103"/>
      <c r="G421" s="103"/>
      <c r="H421" s="103"/>
      <c r="I421" s="167"/>
      <c r="J421" s="167"/>
      <c r="K421" s="167"/>
      <c r="L421" s="167"/>
      <c r="M421" s="167"/>
      <c r="N421" s="167"/>
      <c r="O421" s="167"/>
      <c r="P421" s="167"/>
      <c r="Q421" s="167"/>
      <c r="R421" s="167"/>
      <c r="S421" s="225"/>
      <c r="T421" s="225"/>
      <c r="U421" s="168"/>
      <c r="V421" s="168"/>
      <c r="W421" s="168"/>
      <c r="Z421" s="103"/>
    </row>
    <row r="422" spans="2:26" ht="19.8" x14ac:dyDescent="0.25">
      <c r="B422" s="103"/>
      <c r="C422" s="103"/>
      <c r="D422" s="103"/>
      <c r="E422" s="103"/>
      <c r="F422" s="103"/>
      <c r="G422" s="103"/>
      <c r="H422" s="103"/>
      <c r="I422" s="167"/>
      <c r="J422" s="167"/>
      <c r="K422" s="167"/>
      <c r="L422" s="167"/>
      <c r="M422" s="167"/>
      <c r="N422" s="167"/>
      <c r="O422" s="167"/>
      <c r="P422" s="167"/>
      <c r="Q422" s="167"/>
      <c r="R422" s="167"/>
      <c r="S422" s="225"/>
      <c r="T422" s="225"/>
      <c r="U422" s="168"/>
      <c r="V422" s="168"/>
      <c r="W422" s="168"/>
      <c r="Z422" s="103"/>
    </row>
    <row r="423" spans="2:26" ht="19.8" x14ac:dyDescent="0.25">
      <c r="B423" s="103"/>
      <c r="C423" s="103"/>
      <c r="D423" s="103"/>
      <c r="E423" s="103"/>
      <c r="F423" s="103"/>
      <c r="G423" s="103"/>
      <c r="H423" s="103"/>
      <c r="I423" s="167"/>
      <c r="J423" s="167"/>
      <c r="K423" s="167"/>
      <c r="L423" s="167"/>
      <c r="M423" s="167"/>
      <c r="N423" s="167"/>
      <c r="O423" s="167"/>
      <c r="P423" s="167"/>
      <c r="Q423" s="167"/>
      <c r="R423" s="167"/>
      <c r="S423" s="225"/>
      <c r="T423" s="225"/>
      <c r="U423" s="168"/>
      <c r="V423" s="168"/>
      <c r="W423" s="168"/>
      <c r="Z423" s="103"/>
    </row>
    <row r="424" spans="2:26" ht="19.8" x14ac:dyDescent="0.25">
      <c r="B424" s="103"/>
      <c r="C424" s="103"/>
      <c r="D424" s="103"/>
      <c r="E424" s="103"/>
      <c r="F424" s="103"/>
      <c r="G424" s="103"/>
      <c r="H424" s="103"/>
      <c r="I424" s="167"/>
      <c r="J424" s="167"/>
      <c r="K424" s="167"/>
      <c r="L424" s="167"/>
      <c r="M424" s="167"/>
      <c r="N424" s="167"/>
      <c r="O424" s="167"/>
      <c r="P424" s="167"/>
      <c r="Q424" s="167"/>
      <c r="R424" s="167"/>
      <c r="S424" s="225"/>
      <c r="T424" s="225"/>
      <c r="U424" s="168"/>
      <c r="V424" s="168"/>
      <c r="W424" s="168"/>
      <c r="Z424" s="103"/>
    </row>
    <row r="425" spans="2:26" ht="19.8" x14ac:dyDescent="0.25">
      <c r="B425" s="103"/>
      <c r="C425" s="103"/>
      <c r="D425" s="103"/>
      <c r="E425" s="103"/>
      <c r="F425" s="103"/>
      <c r="G425" s="103"/>
      <c r="H425" s="103"/>
      <c r="I425" s="167"/>
      <c r="J425" s="167"/>
      <c r="K425" s="167"/>
      <c r="L425" s="167"/>
      <c r="M425" s="167"/>
      <c r="N425" s="167"/>
      <c r="O425" s="167"/>
      <c r="P425" s="167"/>
      <c r="Q425" s="167"/>
      <c r="R425" s="167"/>
      <c r="S425" s="225"/>
      <c r="T425" s="225"/>
      <c r="U425" s="168"/>
      <c r="V425" s="168"/>
      <c r="W425" s="168"/>
      <c r="Z425" s="103"/>
    </row>
    <row r="426" spans="2:26" ht="19.8" x14ac:dyDescent="0.25">
      <c r="B426" s="103"/>
      <c r="C426" s="103"/>
      <c r="D426" s="103"/>
      <c r="E426" s="103"/>
      <c r="F426" s="103"/>
      <c r="G426" s="103"/>
      <c r="H426" s="103"/>
      <c r="I426" s="167"/>
      <c r="J426" s="167"/>
      <c r="K426" s="167"/>
      <c r="L426" s="167"/>
      <c r="M426" s="167"/>
      <c r="N426" s="167"/>
      <c r="O426" s="167"/>
      <c r="P426" s="167"/>
      <c r="Q426" s="167"/>
      <c r="R426" s="167"/>
      <c r="S426" s="225"/>
      <c r="T426" s="225"/>
      <c r="U426" s="168"/>
      <c r="V426" s="168"/>
      <c r="W426" s="168"/>
      <c r="Z426" s="103"/>
    </row>
    <row r="427" spans="2:26" ht="19.8" x14ac:dyDescent="0.25">
      <c r="B427" s="103"/>
      <c r="C427" s="103"/>
      <c r="D427" s="103"/>
      <c r="E427" s="103"/>
      <c r="F427" s="103"/>
      <c r="G427" s="103"/>
      <c r="H427" s="103"/>
      <c r="I427" s="167"/>
      <c r="J427" s="167"/>
      <c r="K427" s="167"/>
      <c r="L427" s="167"/>
      <c r="M427" s="167"/>
      <c r="N427" s="167"/>
      <c r="O427" s="167"/>
      <c r="P427" s="167"/>
      <c r="Q427" s="167"/>
      <c r="R427" s="167"/>
      <c r="S427" s="225"/>
      <c r="T427" s="225"/>
      <c r="U427" s="168"/>
      <c r="V427" s="168"/>
      <c r="W427" s="168"/>
      <c r="Z427" s="103"/>
    </row>
    <row r="428" spans="2:26" ht="19.8" x14ac:dyDescent="0.25">
      <c r="B428" s="103"/>
      <c r="C428" s="103"/>
      <c r="D428" s="103"/>
      <c r="E428" s="103"/>
      <c r="F428" s="103"/>
      <c r="G428" s="103"/>
      <c r="H428" s="103"/>
      <c r="I428" s="167"/>
      <c r="J428" s="167"/>
      <c r="K428" s="167"/>
      <c r="L428" s="167"/>
      <c r="M428" s="167"/>
      <c r="N428" s="167"/>
      <c r="O428" s="167"/>
      <c r="P428" s="167"/>
      <c r="Q428" s="167"/>
      <c r="R428" s="167"/>
      <c r="S428" s="225"/>
      <c r="T428" s="225"/>
      <c r="U428" s="168"/>
      <c r="V428" s="168"/>
      <c r="W428" s="168"/>
      <c r="Z428" s="103"/>
    </row>
    <row r="429" spans="2:26" ht="19.8" x14ac:dyDescent="0.25">
      <c r="B429" s="103"/>
      <c r="C429" s="103"/>
      <c r="D429" s="103"/>
      <c r="E429" s="103"/>
      <c r="F429" s="103"/>
      <c r="G429" s="103"/>
      <c r="H429" s="103"/>
      <c r="I429" s="167"/>
      <c r="J429" s="167"/>
      <c r="K429" s="167"/>
      <c r="L429" s="167"/>
      <c r="M429" s="167"/>
      <c r="N429" s="167"/>
      <c r="O429" s="167"/>
      <c r="P429" s="167"/>
      <c r="Q429" s="167"/>
      <c r="R429" s="167"/>
      <c r="S429" s="225"/>
      <c r="T429" s="225"/>
      <c r="U429" s="168"/>
      <c r="V429" s="168"/>
      <c r="W429" s="168"/>
      <c r="Z429" s="103"/>
    </row>
    <row r="430" spans="2:26" ht="19.8" x14ac:dyDescent="0.25">
      <c r="B430" s="103"/>
      <c r="C430" s="103"/>
      <c r="D430" s="103"/>
      <c r="E430" s="103"/>
      <c r="F430" s="103"/>
      <c r="G430" s="103"/>
      <c r="H430" s="103"/>
      <c r="I430" s="167"/>
      <c r="J430" s="167"/>
      <c r="K430" s="167"/>
      <c r="L430" s="167"/>
      <c r="M430" s="167"/>
      <c r="N430" s="167"/>
      <c r="O430" s="167"/>
      <c r="P430" s="167"/>
      <c r="Q430" s="167"/>
      <c r="R430" s="167"/>
      <c r="S430" s="225"/>
      <c r="T430" s="225"/>
      <c r="U430" s="168"/>
      <c r="V430" s="168"/>
      <c r="W430" s="168"/>
      <c r="Z430" s="103"/>
    </row>
    <row r="431" spans="2:26" ht="19.8" x14ac:dyDescent="0.25">
      <c r="B431" s="103"/>
      <c r="C431" s="103"/>
      <c r="D431" s="103"/>
      <c r="E431" s="103"/>
      <c r="F431" s="103"/>
      <c r="G431" s="103"/>
      <c r="H431" s="103"/>
      <c r="I431" s="167"/>
      <c r="J431" s="167"/>
      <c r="K431" s="167"/>
      <c r="L431" s="167"/>
      <c r="M431" s="167"/>
      <c r="N431" s="167"/>
      <c r="O431" s="167"/>
      <c r="P431" s="167"/>
      <c r="Q431" s="167"/>
      <c r="R431" s="167"/>
      <c r="S431" s="225"/>
      <c r="T431" s="225"/>
      <c r="U431" s="168"/>
      <c r="V431" s="168"/>
      <c r="W431" s="168"/>
      <c r="Z431" s="103"/>
    </row>
    <row r="432" spans="2:26" ht="19.8" x14ac:dyDescent="0.25">
      <c r="B432" s="103"/>
      <c r="C432" s="103"/>
      <c r="D432" s="103"/>
      <c r="E432" s="103"/>
      <c r="F432" s="103"/>
      <c r="G432" s="103"/>
      <c r="H432" s="103"/>
      <c r="I432" s="167"/>
      <c r="J432" s="167"/>
      <c r="K432" s="167"/>
      <c r="L432" s="167"/>
      <c r="M432" s="167"/>
      <c r="N432" s="167"/>
      <c r="O432" s="167"/>
      <c r="P432" s="167"/>
      <c r="Q432" s="167"/>
      <c r="R432" s="167"/>
      <c r="S432" s="225"/>
      <c r="T432" s="225"/>
      <c r="U432" s="168"/>
      <c r="V432" s="168"/>
      <c r="W432" s="168"/>
      <c r="Z432" s="103"/>
    </row>
    <row r="433" spans="2:26" ht="19.8" x14ac:dyDescent="0.25">
      <c r="B433" s="103"/>
      <c r="C433" s="103"/>
      <c r="D433" s="103"/>
      <c r="E433" s="103"/>
      <c r="F433" s="103"/>
      <c r="G433" s="103"/>
      <c r="H433" s="103"/>
      <c r="I433" s="167"/>
      <c r="J433" s="167"/>
      <c r="K433" s="167"/>
      <c r="L433" s="167"/>
      <c r="M433" s="167"/>
      <c r="N433" s="167"/>
      <c r="O433" s="167"/>
      <c r="P433" s="167"/>
      <c r="Q433" s="167"/>
      <c r="R433" s="167"/>
      <c r="S433" s="225"/>
      <c r="T433" s="225"/>
      <c r="U433" s="168"/>
      <c r="V433" s="168"/>
      <c r="W433" s="168"/>
      <c r="Z433" s="103"/>
    </row>
    <row r="434" spans="2:26" ht="19.8" x14ac:dyDescent="0.25">
      <c r="B434" s="103"/>
      <c r="C434" s="103"/>
      <c r="D434" s="103"/>
      <c r="E434" s="103"/>
      <c r="F434" s="103"/>
      <c r="G434" s="103"/>
      <c r="H434" s="103"/>
      <c r="I434" s="167"/>
      <c r="J434" s="167"/>
      <c r="K434" s="167"/>
      <c r="L434" s="167"/>
      <c r="M434" s="167"/>
      <c r="N434" s="167"/>
      <c r="O434" s="167"/>
      <c r="P434" s="167"/>
      <c r="Q434" s="167"/>
      <c r="R434" s="167"/>
      <c r="S434" s="225"/>
      <c r="T434" s="225"/>
      <c r="U434" s="168"/>
      <c r="V434" s="168"/>
      <c r="W434" s="168"/>
      <c r="Z434" s="103"/>
    </row>
    <row r="435" spans="2:26" ht="19.8" x14ac:dyDescent="0.25">
      <c r="B435" s="103"/>
      <c r="C435" s="103"/>
      <c r="D435" s="103"/>
      <c r="E435" s="103"/>
      <c r="F435" s="103"/>
      <c r="G435" s="103"/>
      <c r="H435" s="103"/>
      <c r="I435" s="167"/>
      <c r="J435" s="167"/>
      <c r="K435" s="167"/>
      <c r="L435" s="167"/>
      <c r="M435" s="167"/>
      <c r="N435" s="167"/>
      <c r="O435" s="167"/>
      <c r="P435" s="167"/>
      <c r="Q435" s="167"/>
      <c r="R435" s="167"/>
      <c r="S435" s="225"/>
      <c r="T435" s="225"/>
      <c r="U435" s="168"/>
      <c r="V435" s="168"/>
      <c r="W435" s="168"/>
      <c r="Z435" s="103"/>
    </row>
    <row r="436" spans="2:26" ht="19.8" x14ac:dyDescent="0.25">
      <c r="B436" s="103"/>
      <c r="C436" s="103"/>
      <c r="D436" s="103"/>
      <c r="E436" s="103"/>
      <c r="F436" s="103"/>
      <c r="G436" s="103"/>
      <c r="H436" s="103"/>
      <c r="I436" s="167"/>
      <c r="J436" s="167"/>
      <c r="K436" s="167"/>
      <c r="L436" s="167"/>
      <c r="M436" s="167"/>
      <c r="N436" s="167"/>
      <c r="O436" s="167"/>
      <c r="P436" s="167"/>
      <c r="Q436" s="167"/>
      <c r="R436" s="167"/>
      <c r="S436" s="225"/>
      <c r="T436" s="225"/>
      <c r="U436" s="168"/>
      <c r="V436" s="168"/>
      <c r="W436" s="168"/>
      <c r="Z436" s="103"/>
    </row>
    <row r="437" spans="2:26" ht="19.8" x14ac:dyDescent="0.25">
      <c r="B437" s="103"/>
      <c r="C437" s="103"/>
      <c r="D437" s="103"/>
      <c r="E437" s="103"/>
      <c r="F437" s="103"/>
      <c r="G437" s="103"/>
      <c r="H437" s="103"/>
      <c r="I437" s="167"/>
      <c r="J437" s="167"/>
      <c r="K437" s="167"/>
      <c r="L437" s="167"/>
      <c r="M437" s="167"/>
      <c r="N437" s="167"/>
      <c r="O437" s="167"/>
      <c r="P437" s="167"/>
      <c r="Q437" s="167"/>
      <c r="R437" s="167"/>
      <c r="S437" s="225"/>
      <c r="T437" s="225"/>
      <c r="U437" s="168"/>
      <c r="V437" s="168"/>
      <c r="W437" s="168"/>
      <c r="Z437" s="103"/>
    </row>
    <row r="438" spans="2:26" ht="19.8" x14ac:dyDescent="0.25">
      <c r="B438" s="103"/>
      <c r="C438" s="103"/>
      <c r="D438" s="103"/>
      <c r="E438" s="103"/>
      <c r="F438" s="103"/>
      <c r="G438" s="103"/>
      <c r="H438" s="103"/>
      <c r="I438" s="167"/>
      <c r="J438" s="167"/>
      <c r="K438" s="167"/>
      <c r="L438" s="167"/>
      <c r="M438" s="167"/>
      <c r="N438" s="167"/>
      <c r="O438" s="167"/>
      <c r="P438" s="167"/>
      <c r="Q438" s="167"/>
      <c r="R438" s="167"/>
      <c r="S438" s="225"/>
      <c r="T438" s="225"/>
      <c r="U438" s="168"/>
      <c r="V438" s="168"/>
      <c r="W438" s="168"/>
      <c r="Z438" s="103"/>
    </row>
    <row r="439" spans="2:26" ht="19.8" x14ac:dyDescent="0.25">
      <c r="B439" s="103"/>
      <c r="C439" s="103"/>
      <c r="D439" s="103"/>
      <c r="E439" s="103"/>
      <c r="F439" s="103"/>
      <c r="G439" s="103"/>
      <c r="H439" s="103"/>
      <c r="I439" s="167"/>
      <c r="J439" s="167"/>
      <c r="K439" s="167"/>
      <c r="L439" s="167"/>
      <c r="M439" s="167"/>
      <c r="N439" s="167"/>
      <c r="O439" s="167"/>
      <c r="P439" s="167"/>
      <c r="Q439" s="167"/>
      <c r="R439" s="167"/>
      <c r="S439" s="225"/>
      <c r="T439" s="225"/>
      <c r="U439" s="168"/>
      <c r="V439" s="168"/>
      <c r="W439" s="168"/>
      <c r="Z439" s="103"/>
    </row>
    <row r="440" spans="2:26" ht="19.8" x14ac:dyDescent="0.25">
      <c r="B440" s="103"/>
      <c r="C440" s="103"/>
      <c r="D440" s="103"/>
      <c r="E440" s="103"/>
      <c r="F440" s="103"/>
      <c r="G440" s="103"/>
      <c r="H440" s="103"/>
      <c r="I440" s="167"/>
      <c r="J440" s="167"/>
      <c r="K440" s="167"/>
      <c r="L440" s="167"/>
      <c r="M440" s="167"/>
      <c r="N440" s="167"/>
      <c r="O440" s="167"/>
      <c r="P440" s="167"/>
      <c r="Q440" s="167"/>
      <c r="R440" s="167"/>
      <c r="S440" s="225"/>
      <c r="T440" s="225"/>
      <c r="U440" s="168"/>
      <c r="V440" s="168"/>
      <c r="W440" s="168"/>
      <c r="Z440" s="103"/>
    </row>
    <row r="441" spans="2:26" ht="19.8" x14ac:dyDescent="0.25">
      <c r="B441" s="103"/>
      <c r="C441" s="103"/>
      <c r="D441" s="103"/>
      <c r="E441" s="103"/>
      <c r="F441" s="103"/>
      <c r="G441" s="103"/>
      <c r="H441" s="103"/>
      <c r="I441" s="167"/>
      <c r="J441" s="167"/>
      <c r="K441" s="167"/>
      <c r="L441" s="167"/>
      <c r="M441" s="167"/>
      <c r="N441" s="167"/>
      <c r="O441" s="167"/>
      <c r="P441" s="167"/>
      <c r="Q441" s="167"/>
      <c r="R441" s="167"/>
      <c r="S441" s="225"/>
      <c r="T441" s="225"/>
      <c r="U441" s="168"/>
      <c r="V441" s="168"/>
      <c r="W441" s="168"/>
      <c r="Z441" s="103"/>
    </row>
    <row r="442" spans="2:26" ht="19.8" x14ac:dyDescent="0.25">
      <c r="B442" s="103"/>
      <c r="C442" s="103"/>
      <c r="D442" s="103"/>
      <c r="E442" s="103"/>
      <c r="F442" s="103"/>
      <c r="G442" s="103"/>
      <c r="H442" s="103"/>
      <c r="I442" s="167"/>
      <c r="J442" s="167"/>
      <c r="K442" s="167"/>
      <c r="L442" s="167"/>
      <c r="M442" s="167"/>
      <c r="N442" s="167"/>
      <c r="O442" s="167"/>
      <c r="P442" s="167"/>
      <c r="Q442" s="167"/>
      <c r="R442" s="167"/>
      <c r="S442" s="225"/>
      <c r="T442" s="225"/>
      <c r="U442" s="168"/>
      <c r="V442" s="168"/>
      <c r="W442" s="168"/>
      <c r="Z442" s="103"/>
    </row>
    <row r="443" spans="2:26" ht="19.8" x14ac:dyDescent="0.25">
      <c r="B443" s="103"/>
      <c r="C443" s="103"/>
      <c r="D443" s="103"/>
      <c r="E443" s="103"/>
      <c r="F443" s="103"/>
      <c r="G443" s="103"/>
      <c r="H443" s="103"/>
      <c r="I443" s="167"/>
      <c r="J443" s="167"/>
      <c r="K443" s="167"/>
      <c r="L443" s="167"/>
      <c r="M443" s="167"/>
      <c r="N443" s="167"/>
      <c r="O443" s="167"/>
      <c r="P443" s="167"/>
      <c r="Q443" s="167"/>
      <c r="R443" s="167"/>
      <c r="S443" s="225"/>
      <c r="T443" s="225"/>
      <c r="U443" s="168"/>
      <c r="V443" s="168"/>
      <c r="W443" s="168"/>
      <c r="Z443" s="103"/>
    </row>
    <row r="444" spans="2:26" ht="19.8" x14ac:dyDescent="0.25">
      <c r="B444" s="103"/>
      <c r="C444" s="103"/>
      <c r="D444" s="103"/>
      <c r="E444" s="103"/>
      <c r="F444" s="103"/>
      <c r="G444" s="103"/>
      <c r="H444" s="103"/>
      <c r="I444" s="167"/>
      <c r="J444" s="167"/>
      <c r="K444" s="167"/>
      <c r="L444" s="167"/>
      <c r="M444" s="167"/>
      <c r="N444" s="167"/>
      <c r="O444" s="167"/>
      <c r="P444" s="167"/>
      <c r="Q444" s="167"/>
      <c r="R444" s="167"/>
      <c r="S444" s="225"/>
      <c r="T444" s="225"/>
      <c r="U444" s="168"/>
      <c r="V444" s="168"/>
      <c r="W444" s="168"/>
      <c r="Z444" s="103"/>
    </row>
    <row r="445" spans="2:26" ht="19.8" x14ac:dyDescent="0.25">
      <c r="B445" s="103"/>
      <c r="C445" s="103"/>
      <c r="D445" s="103"/>
      <c r="E445" s="103"/>
      <c r="F445" s="103"/>
      <c r="G445" s="103"/>
      <c r="H445" s="103"/>
      <c r="I445" s="167"/>
      <c r="J445" s="167"/>
      <c r="K445" s="167"/>
      <c r="L445" s="167"/>
      <c r="M445" s="167"/>
      <c r="N445" s="167"/>
      <c r="O445" s="167"/>
      <c r="P445" s="167"/>
      <c r="Q445" s="167"/>
      <c r="R445" s="167"/>
      <c r="S445" s="225"/>
      <c r="T445" s="225"/>
      <c r="U445" s="168"/>
      <c r="V445" s="168"/>
      <c r="W445" s="168"/>
      <c r="Z445" s="103"/>
    </row>
    <row r="446" spans="2:26" ht="19.8" x14ac:dyDescent="0.25">
      <c r="B446" s="103"/>
      <c r="C446" s="103"/>
      <c r="D446" s="103"/>
      <c r="E446" s="103"/>
      <c r="F446" s="103"/>
      <c r="G446" s="103"/>
      <c r="H446" s="103"/>
      <c r="I446" s="167"/>
      <c r="J446" s="167"/>
      <c r="K446" s="167"/>
      <c r="L446" s="167"/>
      <c r="M446" s="167"/>
      <c r="N446" s="167"/>
      <c r="O446" s="167"/>
      <c r="P446" s="167"/>
      <c r="Q446" s="167"/>
      <c r="R446" s="167"/>
      <c r="S446" s="225"/>
      <c r="T446" s="225"/>
      <c r="U446" s="168"/>
      <c r="V446" s="168"/>
      <c r="W446" s="168"/>
      <c r="Z446" s="103"/>
    </row>
    <row r="447" spans="2:26" ht="19.8" x14ac:dyDescent="0.25">
      <c r="B447" s="103"/>
      <c r="C447" s="103"/>
      <c r="D447" s="103"/>
      <c r="E447" s="103"/>
      <c r="F447" s="103"/>
      <c r="G447" s="103"/>
      <c r="H447" s="103"/>
      <c r="I447" s="167"/>
      <c r="J447" s="167"/>
      <c r="K447" s="167"/>
      <c r="L447" s="167"/>
      <c r="M447" s="167"/>
      <c r="N447" s="167"/>
      <c r="O447" s="167"/>
      <c r="P447" s="167"/>
      <c r="Q447" s="167"/>
      <c r="R447" s="167"/>
      <c r="S447" s="225"/>
      <c r="T447" s="225"/>
      <c r="U447" s="168"/>
      <c r="V447" s="168"/>
      <c r="W447" s="168"/>
      <c r="Z447" s="103"/>
    </row>
    <row r="448" spans="2:26" ht="19.8" x14ac:dyDescent="0.25">
      <c r="B448" s="103"/>
      <c r="C448" s="103"/>
      <c r="D448" s="103"/>
      <c r="E448" s="103"/>
      <c r="F448" s="103"/>
      <c r="G448" s="103"/>
      <c r="H448" s="103"/>
      <c r="I448" s="167"/>
      <c r="J448" s="167"/>
      <c r="K448" s="167"/>
      <c r="L448" s="167"/>
      <c r="M448" s="167"/>
      <c r="N448" s="167"/>
      <c r="O448" s="167"/>
      <c r="P448" s="167"/>
      <c r="Q448" s="167"/>
      <c r="R448" s="167"/>
      <c r="S448" s="225"/>
      <c r="T448" s="225"/>
      <c r="U448" s="168"/>
      <c r="V448" s="168"/>
      <c r="W448" s="168"/>
      <c r="Z448" s="103"/>
    </row>
    <row r="449" spans="2:26" ht="19.8" x14ac:dyDescent="0.25">
      <c r="B449" s="103"/>
      <c r="C449" s="103"/>
      <c r="D449" s="103"/>
      <c r="E449" s="103"/>
      <c r="F449" s="103"/>
      <c r="G449" s="103"/>
      <c r="H449" s="103"/>
      <c r="I449" s="167"/>
      <c r="J449" s="167"/>
      <c r="K449" s="167"/>
      <c r="L449" s="167"/>
      <c r="M449" s="167"/>
      <c r="N449" s="167"/>
      <c r="O449" s="167"/>
      <c r="P449" s="167"/>
      <c r="Q449" s="167"/>
      <c r="R449" s="167"/>
      <c r="S449" s="225"/>
      <c r="T449" s="225"/>
      <c r="U449" s="168"/>
      <c r="V449" s="168"/>
      <c r="W449" s="168"/>
      <c r="Z449" s="103"/>
    </row>
    <row r="450" spans="2:26" ht="19.8" x14ac:dyDescent="0.25">
      <c r="B450" s="103"/>
      <c r="C450" s="103"/>
      <c r="D450" s="103"/>
      <c r="E450" s="103"/>
      <c r="F450" s="103"/>
      <c r="G450" s="103"/>
      <c r="H450" s="103"/>
      <c r="I450" s="167"/>
      <c r="J450" s="167"/>
      <c r="K450" s="167"/>
      <c r="L450" s="167"/>
      <c r="M450" s="167"/>
      <c r="N450" s="167"/>
      <c r="O450" s="167"/>
      <c r="P450" s="167"/>
      <c r="Q450" s="167"/>
      <c r="R450" s="167"/>
      <c r="S450" s="225"/>
      <c r="T450" s="225"/>
      <c r="U450" s="168"/>
      <c r="V450" s="168"/>
      <c r="W450" s="168"/>
      <c r="Z450" s="103"/>
    </row>
    <row r="451" spans="2:26" ht="19.8" x14ac:dyDescent="0.25">
      <c r="B451" s="103"/>
      <c r="C451" s="103"/>
      <c r="D451" s="103"/>
      <c r="E451" s="103"/>
      <c r="F451" s="103"/>
      <c r="G451" s="103"/>
      <c r="H451" s="103"/>
      <c r="I451" s="167"/>
      <c r="J451" s="167"/>
      <c r="K451" s="167"/>
      <c r="L451" s="167"/>
      <c r="M451" s="167"/>
      <c r="N451" s="167"/>
      <c r="O451" s="167"/>
      <c r="P451" s="167"/>
      <c r="Q451" s="167"/>
      <c r="R451" s="167"/>
      <c r="S451" s="225"/>
      <c r="T451" s="225"/>
      <c r="U451" s="168"/>
      <c r="V451" s="168"/>
      <c r="W451" s="168"/>
      <c r="Z451" s="103"/>
    </row>
    <row r="452" spans="2:26" ht="19.8" x14ac:dyDescent="0.25">
      <c r="B452" s="103"/>
      <c r="C452" s="103"/>
      <c r="D452" s="103"/>
      <c r="E452" s="103"/>
      <c r="F452" s="103"/>
      <c r="G452" s="103"/>
      <c r="H452" s="103"/>
      <c r="I452" s="167"/>
      <c r="J452" s="167"/>
      <c r="K452" s="167"/>
      <c r="L452" s="167"/>
      <c r="M452" s="167"/>
      <c r="N452" s="167"/>
      <c r="O452" s="167"/>
      <c r="P452" s="167"/>
      <c r="Q452" s="167"/>
      <c r="R452" s="167"/>
      <c r="S452" s="225"/>
      <c r="T452" s="225"/>
      <c r="U452" s="168"/>
      <c r="V452" s="168"/>
      <c r="W452" s="168"/>
      <c r="Z452" s="103"/>
    </row>
    <row r="453" spans="2:26" ht="19.8" x14ac:dyDescent="0.25">
      <c r="B453" s="103"/>
      <c r="C453" s="103"/>
      <c r="D453" s="103"/>
      <c r="E453" s="103"/>
      <c r="F453" s="103"/>
      <c r="G453" s="103"/>
      <c r="H453" s="103"/>
      <c r="I453" s="167"/>
      <c r="J453" s="167"/>
      <c r="K453" s="167"/>
      <c r="L453" s="167"/>
      <c r="M453" s="167"/>
      <c r="N453" s="167"/>
      <c r="O453" s="167"/>
      <c r="P453" s="167"/>
      <c r="Q453" s="167"/>
      <c r="R453" s="167"/>
      <c r="S453" s="225"/>
      <c r="T453" s="225"/>
      <c r="U453" s="168"/>
      <c r="V453" s="168"/>
      <c r="W453" s="168"/>
      <c r="Z453" s="103"/>
    </row>
    <row r="454" spans="2:26" ht="19.8" x14ac:dyDescent="0.25">
      <c r="B454" s="103"/>
      <c r="C454" s="103"/>
      <c r="D454" s="103"/>
      <c r="E454" s="103"/>
      <c r="F454" s="103"/>
      <c r="G454" s="103"/>
      <c r="H454" s="103"/>
      <c r="I454" s="167"/>
      <c r="J454" s="167"/>
      <c r="K454" s="167"/>
      <c r="L454" s="167"/>
      <c r="M454" s="167"/>
      <c r="N454" s="167"/>
      <c r="O454" s="167"/>
      <c r="P454" s="167"/>
      <c r="Q454" s="167"/>
      <c r="R454" s="167"/>
      <c r="S454" s="225"/>
      <c r="T454" s="225"/>
      <c r="U454" s="168"/>
      <c r="V454" s="168"/>
      <c r="W454" s="168"/>
      <c r="Z454" s="103"/>
    </row>
    <row r="455" spans="2:26" ht="19.8" x14ac:dyDescent="0.25">
      <c r="B455" s="103"/>
      <c r="C455" s="103"/>
      <c r="D455" s="103"/>
      <c r="E455" s="103"/>
      <c r="F455" s="103"/>
      <c r="G455" s="103"/>
      <c r="H455" s="103"/>
      <c r="I455" s="167"/>
      <c r="J455" s="167"/>
      <c r="K455" s="167"/>
      <c r="L455" s="167"/>
      <c r="M455" s="167"/>
      <c r="N455" s="167"/>
      <c r="O455" s="167"/>
      <c r="P455" s="167"/>
      <c r="Q455" s="167"/>
      <c r="R455" s="167"/>
      <c r="S455" s="225"/>
      <c r="T455" s="225"/>
      <c r="U455" s="168"/>
      <c r="V455" s="168"/>
      <c r="W455" s="168"/>
      <c r="Z455" s="103"/>
    </row>
    <row r="456" spans="2:26" ht="19.8" x14ac:dyDescent="0.25">
      <c r="B456" s="103"/>
      <c r="C456" s="103"/>
      <c r="D456" s="103"/>
      <c r="E456" s="103"/>
      <c r="F456" s="103"/>
      <c r="G456" s="103"/>
      <c r="H456" s="103"/>
      <c r="I456" s="167"/>
      <c r="J456" s="167"/>
      <c r="K456" s="167"/>
      <c r="L456" s="167"/>
      <c r="M456" s="167"/>
      <c r="N456" s="167"/>
      <c r="O456" s="167"/>
      <c r="P456" s="167"/>
      <c r="Q456" s="167"/>
      <c r="R456" s="167"/>
      <c r="S456" s="225"/>
      <c r="T456" s="225"/>
      <c r="U456" s="168"/>
      <c r="V456" s="168"/>
      <c r="W456" s="168"/>
      <c r="Z456" s="103"/>
    </row>
    <row r="457" spans="2:26" ht="19.8" x14ac:dyDescent="0.25">
      <c r="B457" s="103"/>
      <c r="C457" s="103"/>
      <c r="D457" s="103"/>
      <c r="E457" s="103"/>
      <c r="F457" s="103"/>
      <c r="G457" s="103"/>
      <c r="H457" s="103"/>
      <c r="I457" s="167"/>
      <c r="J457" s="167"/>
      <c r="K457" s="167"/>
      <c r="L457" s="167"/>
      <c r="M457" s="167"/>
      <c r="N457" s="167"/>
      <c r="O457" s="167"/>
      <c r="P457" s="167"/>
      <c r="Q457" s="167"/>
      <c r="R457" s="167"/>
      <c r="S457" s="225"/>
      <c r="T457" s="225"/>
      <c r="U457" s="168"/>
      <c r="V457" s="168"/>
      <c r="W457" s="168"/>
      <c r="Z457" s="103"/>
    </row>
    <row r="458" spans="2:26" ht="19.8" x14ac:dyDescent="0.25">
      <c r="B458" s="103"/>
      <c r="C458" s="103"/>
      <c r="D458" s="103"/>
      <c r="E458" s="103"/>
      <c r="F458" s="103"/>
      <c r="G458" s="103"/>
      <c r="H458" s="103"/>
      <c r="I458" s="167"/>
      <c r="J458" s="167"/>
      <c r="K458" s="167"/>
      <c r="L458" s="167"/>
      <c r="M458" s="167"/>
      <c r="N458" s="167"/>
      <c r="O458" s="167"/>
      <c r="P458" s="167"/>
      <c r="Q458" s="167"/>
      <c r="R458" s="167"/>
      <c r="S458" s="225"/>
      <c r="T458" s="225"/>
      <c r="U458" s="168"/>
      <c r="V458" s="168"/>
      <c r="W458" s="168"/>
      <c r="Z458" s="103"/>
    </row>
    <row r="459" spans="2:26" ht="19.8" x14ac:dyDescent="0.25">
      <c r="B459" s="103"/>
      <c r="C459" s="103"/>
      <c r="D459" s="103"/>
      <c r="E459" s="103"/>
      <c r="F459" s="103"/>
      <c r="G459" s="103"/>
      <c r="H459" s="103"/>
      <c r="I459" s="167"/>
      <c r="J459" s="167"/>
      <c r="K459" s="167"/>
      <c r="L459" s="167"/>
      <c r="M459" s="167"/>
      <c r="N459" s="167"/>
      <c r="O459" s="167"/>
      <c r="P459" s="167"/>
      <c r="Q459" s="167"/>
      <c r="R459" s="167"/>
      <c r="S459" s="225"/>
      <c r="T459" s="225"/>
      <c r="U459" s="168"/>
      <c r="V459" s="168"/>
      <c r="W459" s="168"/>
      <c r="Z459" s="103"/>
    </row>
    <row r="460" spans="2:26" ht="19.8" x14ac:dyDescent="0.25">
      <c r="B460" s="103"/>
      <c r="C460" s="103"/>
      <c r="D460" s="103"/>
      <c r="E460" s="103"/>
      <c r="F460" s="103"/>
      <c r="G460" s="103"/>
      <c r="H460" s="103"/>
      <c r="I460" s="167"/>
      <c r="J460" s="167"/>
      <c r="K460" s="167"/>
      <c r="L460" s="167"/>
      <c r="M460" s="167"/>
      <c r="N460" s="167"/>
      <c r="O460" s="167"/>
      <c r="P460" s="167"/>
      <c r="Q460" s="167"/>
      <c r="R460" s="167"/>
      <c r="S460" s="225"/>
      <c r="T460" s="225"/>
      <c r="U460" s="168"/>
      <c r="V460" s="168"/>
      <c r="W460" s="168"/>
      <c r="Z460" s="103"/>
    </row>
    <row r="461" spans="2:26" ht="19.8" x14ac:dyDescent="0.25">
      <c r="B461" s="103"/>
      <c r="C461" s="103"/>
      <c r="D461" s="103"/>
      <c r="E461" s="103"/>
      <c r="F461" s="103"/>
      <c r="G461" s="103"/>
      <c r="H461" s="103"/>
      <c r="I461" s="167"/>
      <c r="J461" s="167"/>
      <c r="K461" s="167"/>
      <c r="L461" s="167"/>
      <c r="M461" s="167"/>
      <c r="N461" s="167"/>
      <c r="O461" s="167"/>
      <c r="P461" s="167"/>
      <c r="Q461" s="167"/>
      <c r="R461" s="167"/>
      <c r="S461" s="225"/>
      <c r="T461" s="225"/>
      <c r="U461" s="168"/>
      <c r="V461" s="168"/>
      <c r="W461" s="168"/>
      <c r="Z461" s="103"/>
    </row>
    <row r="462" spans="2:26" ht="19.8" x14ac:dyDescent="0.25">
      <c r="B462" s="103"/>
      <c r="C462" s="103"/>
      <c r="D462" s="103"/>
      <c r="E462" s="103"/>
      <c r="F462" s="103"/>
      <c r="G462" s="103"/>
      <c r="H462" s="103"/>
      <c r="I462" s="167"/>
      <c r="J462" s="167"/>
      <c r="K462" s="167"/>
      <c r="L462" s="167"/>
      <c r="M462" s="167"/>
      <c r="N462" s="167"/>
      <c r="O462" s="167"/>
      <c r="P462" s="167"/>
      <c r="Q462" s="167"/>
      <c r="R462" s="167"/>
      <c r="S462" s="225"/>
      <c r="T462" s="225"/>
      <c r="U462" s="168"/>
      <c r="V462" s="168"/>
      <c r="W462" s="168"/>
      <c r="Z462" s="103"/>
    </row>
    <row r="463" spans="2:26" ht="19.8" x14ac:dyDescent="0.25">
      <c r="B463" s="103"/>
      <c r="C463" s="103"/>
      <c r="D463" s="103"/>
      <c r="E463" s="103"/>
      <c r="F463" s="103"/>
      <c r="G463" s="103"/>
      <c r="H463" s="103"/>
      <c r="I463" s="167"/>
      <c r="J463" s="167"/>
      <c r="K463" s="167"/>
      <c r="L463" s="167"/>
      <c r="M463" s="167"/>
      <c r="N463" s="167"/>
      <c r="O463" s="167"/>
      <c r="P463" s="167"/>
      <c r="Q463" s="167"/>
      <c r="R463" s="167"/>
      <c r="S463" s="225"/>
      <c r="T463" s="225"/>
      <c r="U463" s="168"/>
      <c r="V463" s="168"/>
      <c r="W463" s="168"/>
      <c r="Z463" s="103"/>
    </row>
    <row r="464" spans="2:26" ht="19.8" x14ac:dyDescent="0.25">
      <c r="B464" s="103"/>
      <c r="C464" s="103"/>
      <c r="D464" s="103"/>
      <c r="E464" s="103"/>
      <c r="F464" s="103"/>
      <c r="G464" s="103"/>
      <c r="H464" s="103"/>
      <c r="I464" s="167"/>
      <c r="J464" s="167"/>
      <c r="K464" s="167"/>
      <c r="L464" s="167"/>
      <c r="M464" s="167"/>
      <c r="N464" s="167"/>
      <c r="O464" s="167"/>
      <c r="P464" s="167"/>
      <c r="Q464" s="167"/>
      <c r="R464" s="167"/>
      <c r="S464" s="225"/>
      <c r="T464" s="225"/>
      <c r="U464" s="168"/>
      <c r="V464" s="168"/>
      <c r="W464" s="168"/>
      <c r="Z464" s="103"/>
    </row>
    <row r="465" spans="2:26" ht="19.8" x14ac:dyDescent="0.25">
      <c r="B465" s="103"/>
      <c r="C465" s="103"/>
      <c r="D465" s="103"/>
      <c r="E465" s="103"/>
      <c r="F465" s="103"/>
      <c r="G465" s="103"/>
      <c r="H465" s="103"/>
      <c r="I465" s="167"/>
      <c r="J465" s="167"/>
      <c r="K465" s="167"/>
      <c r="L465" s="167"/>
      <c r="M465" s="167"/>
      <c r="N465" s="167"/>
      <c r="O465" s="167"/>
      <c r="P465" s="167"/>
      <c r="Q465" s="167"/>
      <c r="R465" s="167"/>
      <c r="S465" s="225"/>
      <c r="T465" s="225"/>
      <c r="U465" s="168"/>
      <c r="V465" s="168"/>
      <c r="W465" s="168"/>
      <c r="Z465" s="103"/>
    </row>
    <row r="466" spans="2:26" ht="19.8" x14ac:dyDescent="0.25">
      <c r="B466" s="103"/>
      <c r="C466" s="103"/>
      <c r="D466" s="103"/>
      <c r="E466" s="103"/>
      <c r="F466" s="103"/>
      <c r="G466" s="103"/>
      <c r="H466" s="103"/>
      <c r="I466" s="167"/>
      <c r="J466" s="167"/>
      <c r="K466" s="167"/>
      <c r="L466" s="167"/>
      <c r="M466" s="167"/>
      <c r="N466" s="167"/>
      <c r="O466" s="167"/>
      <c r="P466" s="167"/>
      <c r="Q466" s="167"/>
      <c r="R466" s="167"/>
      <c r="S466" s="225"/>
      <c r="T466" s="225"/>
      <c r="U466" s="168"/>
      <c r="V466" s="168"/>
      <c r="W466" s="168"/>
      <c r="Z466" s="103"/>
    </row>
    <row r="467" spans="2:26" ht="19.8" x14ac:dyDescent="0.25">
      <c r="B467" s="103"/>
      <c r="C467" s="103"/>
      <c r="D467" s="103"/>
      <c r="E467" s="103"/>
      <c r="F467" s="103"/>
      <c r="G467" s="103"/>
      <c r="H467" s="103"/>
      <c r="I467" s="167"/>
      <c r="J467" s="167"/>
      <c r="K467" s="167"/>
      <c r="L467" s="167"/>
      <c r="M467" s="167"/>
      <c r="N467" s="167"/>
      <c r="O467" s="167"/>
      <c r="P467" s="167"/>
      <c r="Q467" s="167"/>
      <c r="R467" s="167"/>
      <c r="S467" s="225"/>
      <c r="T467" s="225"/>
      <c r="U467" s="168"/>
      <c r="V467" s="168"/>
      <c r="W467" s="168"/>
      <c r="Z467" s="103"/>
    </row>
    <row r="468" spans="2:26" ht="19.8" x14ac:dyDescent="0.25">
      <c r="B468" s="103"/>
      <c r="C468" s="103"/>
      <c r="D468" s="103"/>
      <c r="E468" s="103"/>
      <c r="F468" s="103"/>
      <c r="G468" s="103"/>
      <c r="H468" s="103"/>
      <c r="I468" s="167"/>
      <c r="J468" s="167"/>
      <c r="K468" s="167"/>
      <c r="L468" s="167"/>
      <c r="M468" s="167"/>
      <c r="N468" s="167"/>
      <c r="O468" s="167"/>
      <c r="P468" s="167"/>
      <c r="Q468" s="167"/>
      <c r="R468" s="167"/>
      <c r="S468" s="225"/>
      <c r="T468" s="225"/>
      <c r="U468" s="168"/>
      <c r="V468" s="168"/>
      <c r="W468" s="168"/>
      <c r="Z468" s="103"/>
    </row>
    <row r="469" spans="2:26" ht="19.8" x14ac:dyDescent="0.25">
      <c r="B469" s="103"/>
      <c r="C469" s="103"/>
      <c r="D469" s="103"/>
      <c r="E469" s="103"/>
      <c r="F469" s="103"/>
      <c r="G469" s="103"/>
      <c r="H469" s="103"/>
      <c r="I469" s="167"/>
      <c r="J469" s="167"/>
      <c r="K469" s="167"/>
      <c r="L469" s="167"/>
      <c r="M469" s="167"/>
      <c r="N469" s="167"/>
      <c r="O469" s="167"/>
      <c r="P469" s="167"/>
      <c r="Q469" s="167"/>
      <c r="R469" s="167"/>
      <c r="S469" s="225"/>
      <c r="T469" s="225"/>
      <c r="U469" s="168"/>
      <c r="V469" s="168"/>
      <c r="W469" s="168"/>
      <c r="Z469" s="103"/>
    </row>
    <row r="470" spans="2:26" ht="19.8" x14ac:dyDescent="0.25">
      <c r="B470" s="103"/>
      <c r="C470" s="103"/>
      <c r="D470" s="103"/>
      <c r="E470" s="103"/>
      <c r="F470" s="103"/>
      <c r="G470" s="103"/>
      <c r="H470" s="103"/>
      <c r="I470" s="167"/>
      <c r="J470" s="167"/>
      <c r="K470" s="167"/>
      <c r="L470" s="167"/>
      <c r="M470" s="167"/>
      <c r="N470" s="167"/>
      <c r="O470" s="167"/>
      <c r="P470" s="167"/>
      <c r="Q470" s="167"/>
      <c r="R470" s="167"/>
      <c r="S470" s="225"/>
      <c r="T470" s="225"/>
      <c r="U470" s="168"/>
      <c r="V470" s="168"/>
      <c r="W470" s="168"/>
      <c r="Z470" s="103"/>
    </row>
    <row r="471" spans="2:26" ht="19.8" x14ac:dyDescent="0.25">
      <c r="B471" s="103"/>
      <c r="C471" s="103"/>
      <c r="D471" s="103"/>
      <c r="E471" s="103"/>
      <c r="F471" s="103"/>
      <c r="G471" s="103"/>
      <c r="H471" s="103"/>
      <c r="I471" s="167"/>
      <c r="J471" s="167"/>
      <c r="K471" s="167"/>
      <c r="L471" s="167"/>
      <c r="M471" s="167"/>
      <c r="N471" s="167"/>
      <c r="O471" s="167"/>
      <c r="P471" s="167"/>
      <c r="Q471" s="167"/>
      <c r="R471" s="167"/>
      <c r="S471" s="225"/>
      <c r="T471" s="225"/>
      <c r="U471" s="168"/>
      <c r="V471" s="168"/>
      <c r="W471" s="168"/>
      <c r="Z471" s="103"/>
    </row>
    <row r="472" spans="2:26" ht="19.8" x14ac:dyDescent="0.25">
      <c r="B472" s="103"/>
      <c r="C472" s="103"/>
      <c r="D472" s="103"/>
      <c r="E472" s="103"/>
      <c r="F472" s="103"/>
      <c r="G472" s="103"/>
      <c r="H472" s="103"/>
      <c r="I472" s="167"/>
      <c r="J472" s="167"/>
      <c r="K472" s="167"/>
      <c r="L472" s="167"/>
      <c r="M472" s="167"/>
      <c r="N472" s="167"/>
      <c r="O472" s="167"/>
      <c r="P472" s="167"/>
      <c r="Q472" s="167"/>
      <c r="R472" s="167"/>
      <c r="S472" s="225"/>
      <c r="T472" s="225"/>
      <c r="U472" s="168"/>
      <c r="V472" s="168"/>
      <c r="W472" s="168"/>
      <c r="Z472" s="103"/>
    </row>
    <row r="473" spans="2:26" ht="19.8" x14ac:dyDescent="0.25">
      <c r="B473" s="103"/>
      <c r="C473" s="103"/>
      <c r="D473" s="103"/>
      <c r="E473" s="103"/>
      <c r="F473" s="103"/>
      <c r="G473" s="103"/>
      <c r="H473" s="103"/>
      <c r="I473" s="167"/>
      <c r="J473" s="167"/>
      <c r="K473" s="167"/>
      <c r="L473" s="167"/>
      <c r="M473" s="167"/>
      <c r="N473" s="167"/>
      <c r="O473" s="167"/>
      <c r="P473" s="167"/>
      <c r="Q473" s="167"/>
      <c r="R473" s="167"/>
      <c r="S473" s="225"/>
      <c r="T473" s="225"/>
      <c r="U473" s="168"/>
      <c r="V473" s="168"/>
      <c r="W473" s="168"/>
      <c r="Z473" s="103"/>
    </row>
    <row r="474" spans="2:26" ht="19.8" x14ac:dyDescent="0.25">
      <c r="B474" s="103"/>
      <c r="C474" s="103"/>
      <c r="D474" s="103"/>
      <c r="E474" s="103"/>
      <c r="F474" s="103"/>
      <c r="G474" s="103"/>
      <c r="H474" s="103"/>
      <c r="I474" s="167"/>
      <c r="J474" s="167"/>
      <c r="K474" s="167"/>
      <c r="L474" s="167"/>
      <c r="M474" s="167"/>
      <c r="N474" s="167"/>
      <c r="O474" s="167"/>
      <c r="P474" s="167"/>
      <c r="Q474" s="167"/>
      <c r="R474" s="167"/>
      <c r="S474" s="225"/>
      <c r="T474" s="225"/>
      <c r="U474" s="168"/>
      <c r="V474" s="168"/>
      <c r="W474" s="168"/>
      <c r="Z474" s="103"/>
    </row>
    <row r="475" spans="2:26" ht="19.8" x14ac:dyDescent="0.25">
      <c r="B475" s="103"/>
      <c r="C475" s="103"/>
      <c r="D475" s="103"/>
      <c r="E475" s="103"/>
      <c r="F475" s="103"/>
      <c r="G475" s="103"/>
      <c r="H475" s="103"/>
      <c r="I475" s="167"/>
      <c r="J475" s="167"/>
      <c r="K475" s="167"/>
      <c r="L475" s="167"/>
      <c r="M475" s="167"/>
      <c r="N475" s="167"/>
      <c r="O475" s="167"/>
      <c r="P475" s="167"/>
      <c r="Q475" s="167"/>
      <c r="R475" s="167"/>
      <c r="S475" s="225"/>
      <c r="T475" s="225"/>
      <c r="U475" s="168"/>
      <c r="V475" s="168"/>
      <c r="W475" s="168"/>
      <c r="Z475" s="103"/>
    </row>
    <row r="476" spans="2:26" ht="19.8" x14ac:dyDescent="0.25">
      <c r="B476" s="103"/>
      <c r="C476" s="103"/>
      <c r="D476" s="103"/>
      <c r="E476" s="103"/>
      <c r="F476" s="103"/>
      <c r="G476" s="103"/>
      <c r="H476" s="103"/>
      <c r="I476" s="167"/>
      <c r="J476" s="167"/>
      <c r="K476" s="167"/>
      <c r="L476" s="167"/>
      <c r="M476" s="167"/>
      <c r="N476" s="167"/>
      <c r="O476" s="167"/>
      <c r="P476" s="167"/>
      <c r="Q476" s="167"/>
      <c r="R476" s="167"/>
      <c r="S476" s="225"/>
      <c r="T476" s="225"/>
      <c r="U476" s="168"/>
      <c r="V476" s="168"/>
      <c r="W476" s="168"/>
      <c r="Z476" s="103"/>
    </row>
    <row r="477" spans="2:26" ht="19.8" x14ac:dyDescent="0.25">
      <c r="B477" s="103"/>
      <c r="C477" s="103"/>
      <c r="D477" s="103"/>
      <c r="E477" s="103"/>
      <c r="F477" s="103"/>
      <c r="G477" s="103"/>
      <c r="H477" s="103"/>
      <c r="I477" s="167"/>
      <c r="J477" s="167"/>
      <c r="K477" s="167"/>
      <c r="L477" s="167"/>
      <c r="M477" s="167"/>
      <c r="N477" s="167"/>
      <c r="O477" s="167"/>
      <c r="P477" s="167"/>
      <c r="Q477" s="167"/>
      <c r="R477" s="167"/>
      <c r="S477" s="225"/>
      <c r="T477" s="225"/>
      <c r="U477" s="168"/>
      <c r="V477" s="168"/>
      <c r="W477" s="168"/>
      <c r="Z477" s="103"/>
    </row>
    <row r="478" spans="2:26" ht="19.8" x14ac:dyDescent="0.25">
      <c r="B478" s="103"/>
      <c r="C478" s="103"/>
      <c r="D478" s="103"/>
      <c r="E478" s="103"/>
      <c r="F478" s="103"/>
      <c r="G478" s="103"/>
      <c r="H478" s="103"/>
      <c r="I478" s="167"/>
      <c r="J478" s="167"/>
      <c r="K478" s="167"/>
      <c r="L478" s="167"/>
      <c r="M478" s="167"/>
      <c r="N478" s="167"/>
      <c r="O478" s="167"/>
      <c r="P478" s="167"/>
      <c r="Q478" s="167"/>
      <c r="R478" s="167"/>
      <c r="S478" s="225"/>
      <c r="T478" s="225"/>
      <c r="U478" s="168"/>
      <c r="V478" s="168"/>
      <c r="W478" s="168"/>
      <c r="Z478" s="103"/>
    </row>
    <row r="479" spans="2:26" ht="19.8" x14ac:dyDescent="0.25">
      <c r="B479" s="103"/>
      <c r="C479" s="103"/>
      <c r="D479" s="103"/>
      <c r="E479" s="103"/>
      <c r="F479" s="103"/>
      <c r="G479" s="103"/>
      <c r="H479" s="103"/>
      <c r="I479" s="167"/>
      <c r="J479" s="167"/>
      <c r="K479" s="167"/>
      <c r="L479" s="167"/>
      <c r="M479" s="167"/>
      <c r="N479" s="167"/>
      <c r="O479" s="167"/>
      <c r="P479" s="167"/>
      <c r="Q479" s="167"/>
      <c r="R479" s="167"/>
      <c r="S479" s="225"/>
      <c r="T479" s="225"/>
      <c r="U479" s="168"/>
      <c r="V479" s="168"/>
      <c r="W479" s="168"/>
      <c r="Z479" s="103"/>
    </row>
    <row r="480" spans="2:26" ht="19.8" x14ac:dyDescent="0.25">
      <c r="B480" s="103"/>
      <c r="C480" s="103"/>
      <c r="D480" s="103"/>
      <c r="E480" s="103"/>
      <c r="F480" s="103"/>
      <c r="G480" s="103"/>
      <c r="H480" s="103"/>
      <c r="I480" s="167"/>
      <c r="J480" s="167"/>
      <c r="K480" s="167"/>
      <c r="L480" s="167"/>
      <c r="M480" s="167"/>
      <c r="N480" s="167"/>
      <c r="O480" s="167"/>
      <c r="P480" s="167"/>
      <c r="Q480" s="167"/>
      <c r="R480" s="167"/>
      <c r="S480" s="225"/>
      <c r="T480" s="225"/>
      <c r="U480" s="168"/>
      <c r="V480" s="168"/>
      <c r="W480" s="168"/>
      <c r="Z480" s="103"/>
    </row>
    <row r="481" spans="2:26" ht="19.8" x14ac:dyDescent="0.25">
      <c r="B481" s="103"/>
      <c r="C481" s="103"/>
      <c r="D481" s="103"/>
      <c r="E481" s="103"/>
      <c r="F481" s="103"/>
      <c r="G481" s="103"/>
      <c r="H481" s="103"/>
      <c r="I481" s="167"/>
      <c r="J481" s="167"/>
      <c r="K481" s="167"/>
      <c r="L481" s="167"/>
      <c r="M481" s="167"/>
      <c r="N481" s="167"/>
      <c r="O481" s="167"/>
      <c r="P481" s="167"/>
      <c r="Q481" s="167"/>
      <c r="R481" s="167"/>
      <c r="S481" s="225"/>
      <c r="T481" s="225"/>
      <c r="U481" s="168"/>
      <c r="V481" s="168"/>
      <c r="W481" s="168"/>
      <c r="Z481" s="103"/>
    </row>
    <row r="482" spans="2:26" ht="19.8" x14ac:dyDescent="0.25">
      <c r="B482" s="103"/>
      <c r="C482" s="103"/>
      <c r="D482" s="103"/>
      <c r="E482" s="103"/>
      <c r="F482" s="103"/>
      <c r="G482" s="103"/>
      <c r="H482" s="103"/>
      <c r="I482" s="167"/>
      <c r="J482" s="167"/>
      <c r="K482" s="167"/>
      <c r="L482" s="167"/>
      <c r="M482" s="167"/>
      <c r="N482" s="167"/>
      <c r="O482" s="167"/>
      <c r="P482" s="167"/>
      <c r="Q482" s="167"/>
      <c r="R482" s="167"/>
      <c r="S482" s="225"/>
      <c r="T482" s="225"/>
      <c r="U482" s="168"/>
      <c r="V482" s="168"/>
      <c r="W482" s="168"/>
      <c r="Z482" s="103"/>
    </row>
    <row r="483" spans="2:26" ht="19.8" x14ac:dyDescent="0.25">
      <c r="B483" s="103"/>
      <c r="C483" s="103"/>
      <c r="D483" s="103"/>
      <c r="E483" s="103"/>
      <c r="F483" s="103"/>
      <c r="G483" s="103"/>
      <c r="H483" s="103"/>
      <c r="I483" s="167"/>
      <c r="J483" s="167"/>
      <c r="K483" s="167"/>
      <c r="L483" s="167"/>
      <c r="M483" s="167"/>
      <c r="N483" s="167"/>
      <c r="O483" s="167"/>
      <c r="P483" s="167"/>
      <c r="Q483" s="167"/>
      <c r="R483" s="167"/>
      <c r="S483" s="225"/>
      <c r="T483" s="225"/>
      <c r="U483" s="168"/>
      <c r="V483" s="168"/>
      <c r="W483" s="168"/>
      <c r="Z483" s="103"/>
    </row>
    <row r="484" spans="2:26" ht="19.8" x14ac:dyDescent="0.25">
      <c r="B484" s="103"/>
      <c r="C484" s="103"/>
      <c r="D484" s="103"/>
      <c r="E484" s="103"/>
      <c r="F484" s="103"/>
      <c r="G484" s="103"/>
      <c r="H484" s="103"/>
      <c r="I484" s="167"/>
      <c r="J484" s="167"/>
      <c r="K484" s="167"/>
      <c r="L484" s="167"/>
      <c r="M484" s="167"/>
      <c r="N484" s="167"/>
      <c r="O484" s="167"/>
      <c r="P484" s="167"/>
      <c r="Q484" s="167"/>
      <c r="R484" s="167"/>
      <c r="S484" s="225"/>
      <c r="T484" s="225"/>
      <c r="U484" s="168"/>
      <c r="V484" s="168"/>
      <c r="W484" s="168"/>
      <c r="Z484" s="103"/>
    </row>
    <row r="485" spans="2:26" ht="19.8" x14ac:dyDescent="0.25">
      <c r="B485" s="103"/>
      <c r="C485" s="103"/>
      <c r="D485" s="103"/>
      <c r="E485" s="103"/>
      <c r="F485" s="103"/>
      <c r="G485" s="103"/>
      <c r="H485" s="103"/>
      <c r="I485" s="167"/>
      <c r="J485" s="167"/>
      <c r="K485" s="167"/>
      <c r="L485" s="167"/>
      <c r="M485" s="167"/>
      <c r="N485" s="167"/>
      <c r="O485" s="167"/>
      <c r="P485" s="167"/>
      <c r="Q485" s="167"/>
      <c r="R485" s="167"/>
      <c r="S485" s="225"/>
      <c r="T485" s="225"/>
      <c r="U485" s="168"/>
      <c r="V485" s="168"/>
      <c r="W485" s="168"/>
      <c r="Z485" s="103"/>
    </row>
    <row r="486" spans="2:26" ht="19.8" x14ac:dyDescent="0.25">
      <c r="B486" s="103"/>
      <c r="C486" s="103"/>
      <c r="D486" s="103"/>
      <c r="E486" s="103"/>
      <c r="F486" s="103"/>
      <c r="G486" s="103"/>
      <c r="H486" s="103"/>
      <c r="I486" s="167"/>
      <c r="J486" s="167"/>
      <c r="K486" s="167"/>
      <c r="L486" s="167"/>
      <c r="M486" s="167"/>
      <c r="N486" s="167"/>
      <c r="O486" s="167"/>
      <c r="P486" s="167"/>
      <c r="Q486" s="167"/>
      <c r="R486" s="167"/>
      <c r="S486" s="225"/>
      <c r="T486" s="225"/>
      <c r="U486" s="168"/>
      <c r="V486" s="168"/>
      <c r="W486" s="168"/>
      <c r="Z486" s="103"/>
    </row>
    <row r="487" spans="2:26" ht="19.8" x14ac:dyDescent="0.25">
      <c r="B487" s="103"/>
      <c r="C487" s="103"/>
      <c r="D487" s="103"/>
      <c r="E487" s="103"/>
      <c r="F487" s="103"/>
      <c r="G487" s="103"/>
      <c r="H487" s="103"/>
      <c r="I487" s="167"/>
      <c r="J487" s="167"/>
      <c r="K487" s="167"/>
      <c r="L487" s="167"/>
      <c r="M487" s="167"/>
      <c r="N487" s="167"/>
      <c r="O487" s="167"/>
      <c r="P487" s="167"/>
      <c r="Q487" s="167"/>
      <c r="R487" s="167"/>
      <c r="S487" s="225"/>
      <c r="T487" s="225"/>
      <c r="U487" s="168"/>
      <c r="V487" s="168"/>
      <c r="W487" s="168"/>
      <c r="Z487" s="103"/>
    </row>
    <row r="488" spans="2:26" ht="19.8" x14ac:dyDescent="0.25">
      <c r="B488" s="103"/>
      <c r="C488" s="103"/>
      <c r="D488" s="103"/>
      <c r="E488" s="103"/>
      <c r="F488" s="103"/>
      <c r="G488" s="103"/>
      <c r="H488" s="103"/>
      <c r="I488" s="167"/>
      <c r="J488" s="167"/>
      <c r="K488" s="167"/>
      <c r="L488" s="167"/>
      <c r="M488" s="167"/>
      <c r="N488" s="167"/>
      <c r="O488" s="167"/>
      <c r="P488" s="167"/>
      <c r="Q488" s="167"/>
      <c r="R488" s="167"/>
      <c r="S488" s="225"/>
      <c r="T488" s="225"/>
      <c r="U488" s="168"/>
      <c r="V488" s="168"/>
      <c r="W488" s="168"/>
      <c r="Z488" s="103"/>
    </row>
    <row r="489" spans="2:26" ht="19.8" x14ac:dyDescent="0.25">
      <c r="B489" s="103"/>
      <c r="C489" s="103"/>
      <c r="D489" s="103"/>
      <c r="E489" s="103"/>
      <c r="F489" s="103"/>
      <c r="G489" s="103"/>
      <c r="H489" s="103"/>
      <c r="I489" s="167"/>
      <c r="J489" s="167"/>
      <c r="K489" s="167"/>
      <c r="L489" s="167"/>
      <c r="M489" s="167"/>
      <c r="N489" s="167"/>
      <c r="O489" s="167"/>
      <c r="P489" s="167"/>
      <c r="Q489" s="167"/>
      <c r="R489" s="167"/>
      <c r="S489" s="225"/>
      <c r="T489" s="225"/>
      <c r="U489" s="168"/>
      <c r="V489" s="168"/>
      <c r="W489" s="168"/>
      <c r="Z489" s="103"/>
    </row>
    <row r="490" spans="2:26" ht="19.8" x14ac:dyDescent="0.25">
      <c r="B490" s="103"/>
      <c r="C490" s="103"/>
      <c r="D490" s="103"/>
      <c r="E490" s="103"/>
      <c r="F490" s="103"/>
      <c r="G490" s="103"/>
      <c r="H490" s="103"/>
      <c r="I490" s="167"/>
      <c r="J490" s="167"/>
      <c r="K490" s="167"/>
      <c r="L490" s="167"/>
      <c r="M490" s="167"/>
      <c r="N490" s="167"/>
      <c r="O490" s="167"/>
      <c r="P490" s="167"/>
      <c r="Q490" s="167"/>
      <c r="R490" s="167"/>
      <c r="S490" s="225"/>
      <c r="T490" s="225"/>
      <c r="U490" s="168"/>
      <c r="V490" s="168"/>
      <c r="W490" s="168"/>
      <c r="Z490" s="103"/>
    </row>
    <row r="491" spans="2:26" ht="19.8" x14ac:dyDescent="0.25">
      <c r="B491" s="103"/>
      <c r="C491" s="103"/>
      <c r="D491" s="103"/>
      <c r="E491" s="103"/>
      <c r="F491" s="103"/>
      <c r="G491" s="103"/>
      <c r="H491" s="103"/>
      <c r="I491" s="167"/>
      <c r="J491" s="167"/>
      <c r="K491" s="167"/>
      <c r="L491" s="167"/>
      <c r="M491" s="167"/>
      <c r="N491" s="167"/>
      <c r="O491" s="167"/>
      <c r="P491" s="167"/>
      <c r="Q491" s="167"/>
      <c r="R491" s="167"/>
      <c r="S491" s="225"/>
      <c r="T491" s="225"/>
      <c r="U491" s="168"/>
      <c r="V491" s="168"/>
      <c r="W491" s="168"/>
      <c r="Z491" s="103"/>
    </row>
    <row r="492" spans="2:26" ht="19.8" x14ac:dyDescent="0.25">
      <c r="B492" s="103"/>
      <c r="C492" s="103"/>
      <c r="D492" s="103"/>
      <c r="E492" s="103"/>
      <c r="F492" s="103"/>
      <c r="G492" s="103"/>
      <c r="H492" s="103"/>
      <c r="I492" s="167"/>
      <c r="J492" s="167"/>
      <c r="K492" s="167"/>
      <c r="L492" s="167"/>
      <c r="M492" s="167"/>
      <c r="N492" s="167"/>
      <c r="O492" s="167"/>
      <c r="P492" s="167"/>
      <c r="Q492" s="167"/>
      <c r="R492" s="167"/>
      <c r="S492" s="225"/>
      <c r="T492" s="225"/>
      <c r="U492" s="168"/>
      <c r="V492" s="168"/>
      <c r="W492" s="168"/>
      <c r="Z492" s="103"/>
    </row>
    <row r="493" spans="2:26" ht="19.8" x14ac:dyDescent="0.25">
      <c r="B493" s="103"/>
      <c r="C493" s="103"/>
      <c r="D493" s="103"/>
      <c r="E493" s="103"/>
      <c r="F493" s="103"/>
      <c r="G493" s="103"/>
      <c r="H493" s="103"/>
      <c r="I493" s="167"/>
      <c r="J493" s="167"/>
      <c r="K493" s="167"/>
      <c r="L493" s="167"/>
      <c r="M493" s="167"/>
      <c r="N493" s="167"/>
      <c r="O493" s="167"/>
      <c r="P493" s="167"/>
      <c r="Q493" s="167"/>
      <c r="R493" s="167"/>
      <c r="S493" s="225"/>
      <c r="T493" s="225"/>
      <c r="U493" s="168"/>
      <c r="V493" s="168"/>
      <c r="W493" s="168"/>
      <c r="Z493" s="103"/>
    </row>
    <row r="494" spans="2:26" ht="19.8" x14ac:dyDescent="0.25">
      <c r="B494" s="103"/>
      <c r="C494" s="103"/>
      <c r="D494" s="103"/>
      <c r="E494" s="103"/>
      <c r="F494" s="103"/>
      <c r="G494" s="103"/>
      <c r="H494" s="103"/>
      <c r="I494" s="167"/>
      <c r="J494" s="167"/>
      <c r="K494" s="167"/>
      <c r="L494" s="167"/>
      <c r="M494" s="167"/>
      <c r="N494" s="167"/>
      <c r="O494" s="167"/>
      <c r="P494" s="167"/>
      <c r="Q494" s="167"/>
      <c r="R494" s="167"/>
      <c r="S494" s="225"/>
      <c r="T494" s="225"/>
      <c r="U494" s="168"/>
      <c r="V494" s="168"/>
      <c r="W494" s="168"/>
      <c r="Z494" s="103"/>
    </row>
    <row r="495" spans="2:26" ht="19.8" x14ac:dyDescent="0.25">
      <c r="B495" s="103"/>
      <c r="C495" s="103"/>
      <c r="D495" s="103"/>
      <c r="E495" s="103"/>
      <c r="F495" s="103"/>
      <c r="G495" s="103"/>
      <c r="H495" s="103"/>
      <c r="I495" s="167"/>
      <c r="J495" s="167"/>
      <c r="K495" s="167"/>
      <c r="L495" s="167"/>
      <c r="M495" s="167"/>
      <c r="N495" s="167"/>
      <c r="O495" s="167"/>
      <c r="P495" s="167"/>
      <c r="Q495" s="167"/>
      <c r="R495" s="167"/>
      <c r="S495" s="225"/>
      <c r="T495" s="225"/>
      <c r="U495" s="168"/>
      <c r="V495" s="168"/>
      <c r="W495" s="168"/>
      <c r="Z495" s="103"/>
    </row>
    <row r="496" spans="2:26" ht="19.8" x14ac:dyDescent="0.25">
      <c r="B496" s="103"/>
      <c r="C496" s="103"/>
      <c r="D496" s="103"/>
      <c r="E496" s="103"/>
      <c r="F496" s="103"/>
      <c r="G496" s="103"/>
      <c r="H496" s="103"/>
      <c r="I496" s="167"/>
      <c r="J496" s="167"/>
      <c r="K496" s="167"/>
      <c r="L496" s="167"/>
      <c r="M496" s="167"/>
      <c r="N496" s="167"/>
      <c r="O496" s="167"/>
      <c r="P496" s="167"/>
      <c r="Q496" s="167"/>
      <c r="R496" s="167"/>
      <c r="S496" s="225"/>
      <c r="T496" s="225"/>
      <c r="U496" s="168"/>
      <c r="V496" s="168"/>
      <c r="W496" s="168"/>
      <c r="Z496" s="103"/>
    </row>
    <row r="497" spans="2:26" ht="19.8" x14ac:dyDescent="0.25">
      <c r="B497" s="103"/>
      <c r="C497" s="103"/>
      <c r="D497" s="103"/>
      <c r="E497" s="103"/>
      <c r="F497" s="103"/>
      <c r="G497" s="103"/>
      <c r="H497" s="103"/>
      <c r="I497" s="167"/>
      <c r="J497" s="167"/>
      <c r="K497" s="167"/>
      <c r="L497" s="167"/>
      <c r="M497" s="167"/>
      <c r="N497" s="167"/>
      <c r="O497" s="167"/>
      <c r="P497" s="167"/>
      <c r="Q497" s="167"/>
      <c r="R497" s="167"/>
      <c r="S497" s="225"/>
      <c r="T497" s="225"/>
      <c r="U497" s="168"/>
      <c r="V497" s="168"/>
      <c r="W497" s="168"/>
      <c r="Z497" s="103"/>
    </row>
    <row r="498" spans="2:26" ht="19.8" x14ac:dyDescent="0.25">
      <c r="B498" s="103"/>
      <c r="C498" s="103"/>
      <c r="D498" s="103"/>
      <c r="E498" s="103"/>
      <c r="F498" s="103"/>
      <c r="G498" s="103"/>
      <c r="H498" s="103"/>
      <c r="I498" s="167"/>
      <c r="J498" s="167"/>
      <c r="K498" s="167"/>
      <c r="L498" s="167"/>
      <c r="M498" s="167"/>
      <c r="N498" s="167"/>
      <c r="O498" s="167"/>
      <c r="P498" s="167"/>
      <c r="Q498" s="167"/>
      <c r="R498" s="167"/>
      <c r="S498" s="225"/>
      <c r="T498" s="225"/>
      <c r="U498" s="168"/>
      <c r="V498" s="168"/>
      <c r="W498" s="168"/>
      <c r="Z498" s="103"/>
    </row>
    <row r="499" spans="2:26" ht="19.8" x14ac:dyDescent="0.25">
      <c r="B499" s="103"/>
      <c r="C499" s="103"/>
      <c r="D499" s="103"/>
      <c r="E499" s="103"/>
      <c r="F499" s="103"/>
      <c r="G499" s="103"/>
      <c r="H499" s="103"/>
      <c r="I499" s="167"/>
      <c r="J499" s="167"/>
      <c r="K499" s="167"/>
      <c r="L499" s="167"/>
      <c r="M499" s="167"/>
      <c r="N499" s="167"/>
      <c r="O499" s="167"/>
      <c r="P499" s="167"/>
      <c r="Q499" s="167"/>
      <c r="R499" s="167"/>
      <c r="S499" s="225"/>
      <c r="T499" s="225"/>
      <c r="U499" s="168"/>
      <c r="V499" s="168"/>
      <c r="W499" s="168"/>
      <c r="Z499" s="103"/>
    </row>
    <row r="500" spans="2:26" ht="19.8" x14ac:dyDescent="0.25">
      <c r="B500" s="103"/>
      <c r="C500" s="103"/>
      <c r="D500" s="103"/>
      <c r="E500" s="103"/>
      <c r="F500" s="103"/>
      <c r="G500" s="103"/>
      <c r="H500" s="103"/>
      <c r="I500" s="167"/>
      <c r="J500" s="167"/>
      <c r="K500" s="167"/>
      <c r="L500" s="167"/>
      <c r="M500" s="167"/>
      <c r="N500" s="167"/>
      <c r="O500" s="167"/>
      <c r="P500" s="167"/>
      <c r="Q500" s="167"/>
      <c r="R500" s="167"/>
      <c r="S500" s="225"/>
      <c r="T500" s="225"/>
      <c r="U500" s="168"/>
      <c r="V500" s="168"/>
      <c r="W500" s="168"/>
      <c r="Z500" s="103"/>
    </row>
    <row r="501" spans="2:26" ht="19.8" x14ac:dyDescent="0.25">
      <c r="B501" s="103"/>
      <c r="C501" s="103"/>
      <c r="D501" s="103"/>
      <c r="E501" s="103"/>
      <c r="F501" s="103"/>
      <c r="G501" s="103"/>
      <c r="H501" s="103"/>
      <c r="I501" s="167"/>
      <c r="J501" s="167"/>
      <c r="K501" s="167"/>
      <c r="L501" s="167"/>
      <c r="M501" s="167"/>
      <c r="N501" s="167"/>
      <c r="O501" s="167"/>
      <c r="P501" s="167"/>
      <c r="Q501" s="167"/>
      <c r="R501" s="167"/>
      <c r="S501" s="225"/>
      <c r="T501" s="225"/>
      <c r="U501" s="168"/>
      <c r="V501" s="168"/>
      <c r="W501" s="168"/>
      <c r="Z501" s="103"/>
    </row>
    <row r="502" spans="2:26" ht="19.8" x14ac:dyDescent="0.25">
      <c r="B502" s="103"/>
      <c r="C502" s="103"/>
      <c r="D502" s="103"/>
      <c r="E502" s="103"/>
      <c r="F502" s="103"/>
      <c r="G502" s="103"/>
      <c r="H502" s="103"/>
      <c r="I502" s="167"/>
      <c r="J502" s="167"/>
      <c r="K502" s="167"/>
      <c r="L502" s="167"/>
      <c r="M502" s="167"/>
      <c r="N502" s="167"/>
      <c r="O502" s="167"/>
      <c r="P502" s="167"/>
      <c r="Q502" s="167"/>
      <c r="R502" s="167"/>
      <c r="S502" s="225"/>
      <c r="T502" s="225"/>
      <c r="U502" s="168"/>
      <c r="V502" s="168"/>
      <c r="W502" s="168"/>
      <c r="Z502" s="103"/>
    </row>
    <row r="503" spans="2:26" ht="19.8" x14ac:dyDescent="0.25">
      <c r="B503" s="103"/>
      <c r="C503" s="103"/>
      <c r="D503" s="103"/>
      <c r="E503" s="103"/>
      <c r="F503" s="103"/>
      <c r="G503" s="103"/>
      <c r="H503" s="103"/>
      <c r="I503" s="167"/>
      <c r="J503" s="167"/>
      <c r="K503" s="167"/>
      <c r="L503" s="167"/>
      <c r="M503" s="167"/>
      <c r="N503" s="167"/>
      <c r="O503" s="167"/>
      <c r="P503" s="167"/>
      <c r="Q503" s="167"/>
      <c r="R503" s="167"/>
      <c r="S503" s="225"/>
      <c r="T503" s="225"/>
      <c r="U503" s="168"/>
      <c r="V503" s="168"/>
      <c r="W503" s="168"/>
      <c r="Z503" s="103"/>
    </row>
    <row r="504" spans="2:26" ht="19.8" x14ac:dyDescent="0.25">
      <c r="B504" s="103"/>
      <c r="C504" s="103"/>
      <c r="D504" s="103"/>
      <c r="E504" s="103"/>
      <c r="F504" s="103"/>
      <c r="G504" s="103"/>
      <c r="H504" s="103"/>
      <c r="I504" s="167"/>
      <c r="J504" s="167"/>
      <c r="K504" s="167"/>
      <c r="L504" s="167"/>
      <c r="M504" s="167"/>
      <c r="N504" s="167"/>
      <c r="O504" s="167"/>
      <c r="P504" s="167"/>
      <c r="Q504" s="167"/>
      <c r="R504" s="167"/>
      <c r="S504" s="225"/>
      <c r="T504" s="225"/>
      <c r="U504" s="168"/>
      <c r="V504" s="168"/>
      <c r="W504" s="168"/>
      <c r="Z504" s="103"/>
    </row>
    <row r="505" spans="2:26" ht="19.8" x14ac:dyDescent="0.25">
      <c r="B505" s="103"/>
      <c r="C505" s="103"/>
      <c r="D505" s="103"/>
      <c r="E505" s="103"/>
      <c r="F505" s="103"/>
      <c r="G505" s="103"/>
      <c r="H505" s="103"/>
      <c r="I505" s="167"/>
      <c r="J505" s="167"/>
      <c r="K505" s="167"/>
      <c r="L505" s="167"/>
      <c r="M505" s="167"/>
      <c r="N505" s="167"/>
      <c r="O505" s="167"/>
      <c r="P505" s="167"/>
      <c r="Q505" s="167"/>
      <c r="R505" s="167"/>
      <c r="S505" s="225"/>
      <c r="T505" s="225"/>
      <c r="U505" s="168"/>
      <c r="V505" s="168"/>
      <c r="W505" s="168"/>
      <c r="Z505" s="103"/>
    </row>
    <row r="506" spans="2:26" ht="19.8" x14ac:dyDescent="0.25">
      <c r="B506" s="103"/>
      <c r="C506" s="103"/>
      <c r="D506" s="103"/>
      <c r="E506" s="103"/>
      <c r="F506" s="103"/>
      <c r="G506" s="103"/>
      <c r="H506" s="103"/>
      <c r="I506" s="167"/>
      <c r="J506" s="167"/>
      <c r="K506" s="167"/>
      <c r="L506" s="167"/>
      <c r="M506" s="167"/>
      <c r="N506" s="167"/>
      <c r="O506" s="167"/>
      <c r="P506" s="167"/>
      <c r="Q506" s="167"/>
      <c r="R506" s="167"/>
      <c r="S506" s="225"/>
      <c r="T506" s="225"/>
      <c r="U506" s="168"/>
      <c r="V506" s="168"/>
      <c r="W506" s="168"/>
      <c r="Z506" s="103"/>
    </row>
    <row r="507" spans="2:26" ht="19.8" x14ac:dyDescent="0.25">
      <c r="B507" s="103"/>
      <c r="C507" s="103"/>
      <c r="D507" s="103"/>
      <c r="E507" s="103"/>
      <c r="F507" s="103"/>
      <c r="G507" s="103"/>
      <c r="H507" s="103"/>
      <c r="I507" s="167"/>
      <c r="J507" s="167"/>
      <c r="K507" s="167"/>
      <c r="L507" s="167"/>
      <c r="M507" s="167"/>
      <c r="N507" s="167"/>
      <c r="O507" s="167"/>
      <c r="P507" s="167"/>
      <c r="Q507" s="167"/>
      <c r="R507" s="167"/>
      <c r="S507" s="225"/>
      <c r="T507" s="225"/>
      <c r="U507" s="168"/>
      <c r="V507" s="168"/>
      <c r="W507" s="168"/>
      <c r="Z507" s="103"/>
    </row>
    <row r="508" spans="2:26" ht="19.8" x14ac:dyDescent="0.25">
      <c r="B508" s="103"/>
      <c r="C508" s="103"/>
      <c r="D508" s="103"/>
      <c r="E508" s="103"/>
      <c r="F508" s="103"/>
      <c r="G508" s="103"/>
      <c r="H508" s="103"/>
      <c r="I508" s="167"/>
      <c r="J508" s="167"/>
      <c r="K508" s="167"/>
      <c r="L508" s="167"/>
      <c r="M508" s="167"/>
      <c r="N508" s="167"/>
      <c r="O508" s="167"/>
      <c r="P508" s="167"/>
      <c r="Q508" s="167"/>
      <c r="R508" s="167"/>
      <c r="S508" s="225"/>
      <c r="T508" s="225"/>
      <c r="U508" s="168"/>
      <c r="V508" s="168"/>
      <c r="W508" s="168"/>
      <c r="Z508" s="103"/>
    </row>
    <row r="509" spans="2:26" ht="19.8" x14ac:dyDescent="0.25">
      <c r="B509" s="103"/>
      <c r="C509" s="103"/>
      <c r="D509" s="103"/>
      <c r="E509" s="103"/>
      <c r="F509" s="103"/>
      <c r="G509" s="103"/>
      <c r="H509" s="103"/>
      <c r="I509" s="167"/>
      <c r="J509" s="167"/>
      <c r="K509" s="167"/>
      <c r="L509" s="167"/>
      <c r="M509" s="167"/>
      <c r="N509" s="167"/>
      <c r="O509" s="167"/>
      <c r="P509" s="167"/>
      <c r="Q509" s="167"/>
      <c r="R509" s="167"/>
      <c r="S509" s="225"/>
      <c r="T509" s="225"/>
      <c r="U509" s="168"/>
      <c r="V509" s="168"/>
      <c r="W509" s="168"/>
      <c r="Z509" s="103"/>
    </row>
    <row r="510" spans="2:26" ht="19.8" x14ac:dyDescent="0.25">
      <c r="B510" s="103"/>
      <c r="C510" s="103"/>
      <c r="D510" s="103"/>
      <c r="E510" s="103"/>
      <c r="F510" s="103"/>
      <c r="G510" s="103"/>
      <c r="H510" s="103"/>
      <c r="I510" s="167"/>
      <c r="J510" s="167"/>
      <c r="K510" s="167"/>
      <c r="L510" s="167"/>
      <c r="M510" s="167"/>
      <c r="N510" s="167"/>
      <c r="O510" s="167"/>
      <c r="P510" s="167"/>
      <c r="Q510" s="167"/>
      <c r="R510" s="167"/>
      <c r="S510" s="225"/>
      <c r="T510" s="225"/>
      <c r="U510" s="168"/>
      <c r="V510" s="168"/>
      <c r="W510" s="168"/>
      <c r="Z510" s="103"/>
    </row>
    <row r="511" spans="2:26" ht="19.8" x14ac:dyDescent="0.25">
      <c r="B511" s="103"/>
      <c r="C511" s="103"/>
      <c r="D511" s="103"/>
      <c r="E511" s="103"/>
      <c r="F511" s="103"/>
      <c r="G511" s="103"/>
      <c r="H511" s="103"/>
      <c r="I511" s="167"/>
      <c r="J511" s="167"/>
      <c r="K511" s="167"/>
      <c r="L511" s="167"/>
      <c r="M511" s="167"/>
      <c r="N511" s="167"/>
      <c r="O511" s="167"/>
      <c r="P511" s="167"/>
      <c r="Q511" s="167"/>
      <c r="R511" s="167"/>
      <c r="S511" s="225"/>
      <c r="T511" s="225"/>
      <c r="U511" s="168"/>
      <c r="V511" s="168"/>
      <c r="W511" s="168"/>
      <c r="Z511" s="103"/>
    </row>
    <row r="512" spans="2:26" ht="19.8" x14ac:dyDescent="0.25">
      <c r="B512" s="103"/>
      <c r="C512" s="103"/>
      <c r="D512" s="103"/>
      <c r="E512" s="103"/>
      <c r="F512" s="103"/>
      <c r="G512" s="103"/>
      <c r="H512" s="103"/>
      <c r="I512" s="167"/>
      <c r="J512" s="167"/>
      <c r="K512" s="167"/>
      <c r="L512" s="167"/>
      <c r="M512" s="167"/>
      <c r="N512" s="167"/>
      <c r="O512" s="167"/>
      <c r="P512" s="167"/>
      <c r="Q512" s="167"/>
      <c r="R512" s="167"/>
      <c r="S512" s="225"/>
      <c r="T512" s="225"/>
      <c r="U512" s="168"/>
      <c r="V512" s="168"/>
      <c r="W512" s="168"/>
      <c r="Z512" s="103"/>
    </row>
    <row r="513" spans="2:26" ht="19.8" x14ac:dyDescent="0.25">
      <c r="B513" s="103"/>
      <c r="C513" s="103"/>
      <c r="D513" s="103"/>
      <c r="E513" s="103"/>
      <c r="F513" s="103"/>
      <c r="G513" s="103"/>
      <c r="H513" s="103"/>
      <c r="I513" s="167"/>
      <c r="J513" s="167"/>
      <c r="K513" s="167"/>
      <c r="L513" s="167"/>
      <c r="M513" s="167"/>
      <c r="N513" s="167"/>
      <c r="O513" s="167"/>
      <c r="P513" s="167"/>
      <c r="Q513" s="167"/>
      <c r="R513" s="167"/>
      <c r="S513" s="225"/>
      <c r="T513" s="225"/>
      <c r="U513" s="168"/>
      <c r="V513" s="168"/>
      <c r="W513" s="168"/>
      <c r="Z513" s="103"/>
    </row>
    <row r="514" spans="2:26" ht="19.8" x14ac:dyDescent="0.25">
      <c r="B514" s="103"/>
      <c r="C514" s="103"/>
      <c r="D514" s="103"/>
      <c r="E514" s="103"/>
      <c r="F514" s="103"/>
      <c r="G514" s="103"/>
      <c r="H514" s="103"/>
      <c r="I514" s="167"/>
      <c r="J514" s="167"/>
      <c r="K514" s="167"/>
      <c r="L514" s="167"/>
      <c r="M514" s="167"/>
      <c r="N514" s="167"/>
      <c r="O514" s="167"/>
      <c r="P514" s="167"/>
      <c r="Q514" s="167"/>
      <c r="R514" s="167"/>
      <c r="S514" s="225"/>
      <c r="T514" s="225"/>
      <c r="U514" s="168"/>
      <c r="V514" s="168"/>
      <c r="W514" s="168"/>
      <c r="Z514" s="103"/>
    </row>
    <row r="515" spans="2:26" ht="19.8" x14ac:dyDescent="0.25">
      <c r="B515" s="103"/>
      <c r="C515" s="103"/>
      <c r="D515" s="103"/>
      <c r="E515" s="103"/>
      <c r="F515" s="103"/>
      <c r="G515" s="103"/>
      <c r="H515" s="103"/>
      <c r="I515" s="167"/>
      <c r="J515" s="167"/>
      <c r="K515" s="167"/>
      <c r="L515" s="167"/>
      <c r="M515" s="167"/>
      <c r="N515" s="167"/>
      <c r="O515" s="167"/>
      <c r="P515" s="167"/>
      <c r="Q515" s="167"/>
      <c r="R515" s="167"/>
      <c r="S515" s="225"/>
      <c r="T515" s="225"/>
      <c r="U515" s="168"/>
      <c r="V515" s="168"/>
      <c r="W515" s="168"/>
      <c r="Z515" s="103"/>
    </row>
    <row r="516" spans="2:26" ht="19.8" x14ac:dyDescent="0.25">
      <c r="B516" s="103"/>
      <c r="C516" s="103"/>
      <c r="D516" s="103"/>
      <c r="E516" s="103"/>
      <c r="F516" s="103"/>
      <c r="G516" s="103"/>
      <c r="H516" s="103"/>
      <c r="I516" s="167"/>
      <c r="J516" s="167"/>
      <c r="K516" s="167"/>
      <c r="L516" s="167"/>
      <c r="M516" s="167"/>
      <c r="N516" s="167"/>
      <c r="O516" s="167"/>
      <c r="P516" s="167"/>
      <c r="Q516" s="167"/>
      <c r="R516" s="167"/>
      <c r="S516" s="225"/>
      <c r="T516" s="225"/>
      <c r="U516" s="168"/>
      <c r="V516" s="168"/>
      <c r="W516" s="168"/>
      <c r="Z516" s="103"/>
    </row>
    <row r="517" spans="2:26" ht="19.8" x14ac:dyDescent="0.25">
      <c r="B517" s="103"/>
      <c r="C517" s="103"/>
      <c r="D517" s="103"/>
      <c r="E517" s="103"/>
      <c r="F517" s="103"/>
      <c r="G517" s="103"/>
      <c r="H517" s="103"/>
      <c r="I517" s="167"/>
      <c r="J517" s="167"/>
      <c r="K517" s="167"/>
      <c r="L517" s="167"/>
      <c r="M517" s="167"/>
      <c r="N517" s="167"/>
      <c r="O517" s="167"/>
      <c r="P517" s="167"/>
      <c r="Q517" s="167"/>
      <c r="R517" s="167"/>
      <c r="S517" s="225"/>
      <c r="T517" s="225"/>
      <c r="U517" s="168"/>
      <c r="V517" s="168"/>
      <c r="W517" s="168"/>
      <c r="Z517" s="103"/>
    </row>
    <row r="518" spans="2:26" ht="19.8" x14ac:dyDescent="0.25">
      <c r="B518" s="103"/>
      <c r="C518" s="103"/>
      <c r="D518" s="103"/>
      <c r="E518" s="103"/>
      <c r="F518" s="103"/>
      <c r="G518" s="103"/>
      <c r="H518" s="103"/>
      <c r="I518" s="167"/>
      <c r="J518" s="167"/>
      <c r="K518" s="167"/>
      <c r="L518" s="167"/>
      <c r="M518" s="167"/>
      <c r="N518" s="167"/>
      <c r="O518" s="167"/>
      <c r="P518" s="167"/>
      <c r="Q518" s="167"/>
      <c r="R518" s="167"/>
      <c r="S518" s="225"/>
      <c r="T518" s="225"/>
      <c r="U518" s="168"/>
      <c r="V518" s="168"/>
      <c r="W518" s="168"/>
      <c r="Z518" s="103"/>
    </row>
    <row r="519" spans="2:26" ht="19.8" x14ac:dyDescent="0.25">
      <c r="B519" s="103"/>
      <c r="C519" s="103"/>
      <c r="D519" s="103"/>
      <c r="E519" s="103"/>
      <c r="F519" s="103"/>
      <c r="G519" s="103"/>
      <c r="H519" s="103"/>
      <c r="I519" s="167"/>
      <c r="J519" s="167"/>
      <c r="K519" s="167"/>
      <c r="L519" s="167"/>
      <c r="M519" s="167"/>
      <c r="N519" s="167"/>
      <c r="O519" s="167"/>
      <c r="P519" s="167"/>
      <c r="Q519" s="167"/>
      <c r="R519" s="167"/>
      <c r="S519" s="225"/>
      <c r="T519" s="225"/>
      <c r="U519" s="168"/>
      <c r="V519" s="168"/>
      <c r="W519" s="168"/>
      <c r="Z519" s="103"/>
    </row>
    <row r="520" spans="2:26" ht="19.8" x14ac:dyDescent="0.25">
      <c r="B520" s="103"/>
      <c r="C520" s="103"/>
      <c r="D520" s="103"/>
      <c r="E520" s="103"/>
      <c r="F520" s="103"/>
      <c r="G520" s="103"/>
      <c r="H520" s="103"/>
      <c r="I520" s="167"/>
      <c r="J520" s="167"/>
      <c r="K520" s="167"/>
      <c r="L520" s="167"/>
      <c r="M520" s="167"/>
      <c r="N520" s="167"/>
      <c r="O520" s="167"/>
      <c r="P520" s="167"/>
      <c r="Q520" s="167"/>
      <c r="R520" s="167"/>
      <c r="S520" s="225"/>
      <c r="T520" s="225"/>
      <c r="U520" s="168"/>
      <c r="V520" s="168"/>
      <c r="W520" s="168"/>
      <c r="Z520" s="103"/>
    </row>
    <row r="521" spans="2:26" ht="19.8" x14ac:dyDescent="0.25">
      <c r="B521" s="103"/>
      <c r="C521" s="103"/>
      <c r="D521" s="103"/>
      <c r="E521" s="103"/>
      <c r="F521" s="103"/>
      <c r="G521" s="103"/>
      <c r="H521" s="103"/>
      <c r="I521" s="167"/>
      <c r="J521" s="167"/>
      <c r="K521" s="167"/>
      <c r="L521" s="167"/>
      <c r="M521" s="167"/>
      <c r="N521" s="167"/>
      <c r="O521" s="167"/>
      <c r="P521" s="167"/>
      <c r="Q521" s="167"/>
      <c r="R521" s="167"/>
      <c r="S521" s="225"/>
      <c r="T521" s="225"/>
      <c r="U521" s="168"/>
      <c r="V521" s="168"/>
      <c r="W521" s="168"/>
      <c r="Z521" s="103"/>
    </row>
    <row r="522" spans="2:26" ht="19.8" x14ac:dyDescent="0.25">
      <c r="B522" s="103"/>
      <c r="C522" s="103"/>
      <c r="D522" s="103"/>
      <c r="E522" s="103"/>
      <c r="F522" s="103"/>
      <c r="G522" s="103"/>
      <c r="H522" s="103"/>
      <c r="I522" s="167"/>
      <c r="J522" s="167"/>
      <c r="K522" s="167"/>
      <c r="L522" s="167"/>
      <c r="M522" s="167"/>
      <c r="N522" s="167"/>
      <c r="O522" s="167"/>
      <c r="P522" s="167"/>
      <c r="Q522" s="167"/>
      <c r="R522" s="167"/>
      <c r="S522" s="225"/>
      <c r="T522" s="225"/>
      <c r="U522" s="168"/>
      <c r="V522" s="168"/>
      <c r="W522" s="168"/>
      <c r="Z522" s="103"/>
    </row>
    <row r="523" spans="2:26" ht="19.8" x14ac:dyDescent="0.25">
      <c r="B523" s="103"/>
      <c r="C523" s="103"/>
      <c r="D523" s="103"/>
      <c r="E523" s="103"/>
      <c r="F523" s="103"/>
      <c r="G523" s="103"/>
      <c r="H523" s="103"/>
      <c r="I523" s="167"/>
      <c r="J523" s="167"/>
      <c r="K523" s="167"/>
      <c r="L523" s="167"/>
      <c r="M523" s="167"/>
      <c r="N523" s="167"/>
      <c r="O523" s="167"/>
      <c r="P523" s="167"/>
      <c r="Q523" s="167"/>
      <c r="R523" s="167"/>
      <c r="S523" s="225"/>
      <c r="T523" s="225"/>
      <c r="U523" s="168"/>
      <c r="V523" s="168"/>
      <c r="W523" s="168"/>
      <c r="Z523" s="103"/>
    </row>
    <row r="524" spans="2:26" ht="19.8" x14ac:dyDescent="0.25">
      <c r="B524" s="103"/>
      <c r="C524" s="103"/>
      <c r="D524" s="103"/>
      <c r="E524" s="103"/>
      <c r="F524" s="103"/>
      <c r="G524" s="103"/>
      <c r="H524" s="103"/>
      <c r="I524" s="167"/>
      <c r="J524" s="167"/>
      <c r="K524" s="167"/>
      <c r="L524" s="167"/>
      <c r="M524" s="167"/>
      <c r="N524" s="167"/>
      <c r="O524" s="167"/>
      <c r="P524" s="167"/>
      <c r="Q524" s="167"/>
      <c r="R524" s="167"/>
      <c r="S524" s="225"/>
      <c r="T524" s="225"/>
      <c r="U524" s="168"/>
      <c r="V524" s="168"/>
      <c r="W524" s="168"/>
      <c r="Z524" s="103"/>
    </row>
    <row r="525" spans="2:26" ht="19.8" x14ac:dyDescent="0.25">
      <c r="B525" s="103"/>
      <c r="C525" s="103"/>
      <c r="D525" s="103"/>
      <c r="E525" s="103"/>
      <c r="F525" s="103"/>
      <c r="G525" s="103"/>
      <c r="H525" s="103"/>
      <c r="I525" s="167"/>
      <c r="J525" s="167"/>
      <c r="K525" s="167"/>
      <c r="L525" s="167"/>
      <c r="M525" s="167"/>
      <c r="N525" s="167"/>
      <c r="O525" s="167"/>
      <c r="P525" s="167"/>
      <c r="Q525" s="167"/>
      <c r="R525" s="167"/>
      <c r="S525" s="225"/>
      <c r="T525" s="225"/>
      <c r="U525" s="168"/>
      <c r="V525" s="168"/>
      <c r="W525" s="168"/>
      <c r="Z525" s="103"/>
    </row>
    <row r="526" spans="2:26" ht="19.8" x14ac:dyDescent="0.25">
      <c r="B526" s="103"/>
      <c r="C526" s="103"/>
      <c r="D526" s="103"/>
      <c r="E526" s="103"/>
      <c r="F526" s="103"/>
      <c r="G526" s="103"/>
      <c r="H526" s="103"/>
      <c r="I526" s="167"/>
      <c r="J526" s="167"/>
      <c r="K526" s="167"/>
      <c r="L526" s="167"/>
      <c r="M526" s="167"/>
      <c r="N526" s="167"/>
      <c r="O526" s="167"/>
      <c r="P526" s="167"/>
      <c r="Q526" s="167"/>
      <c r="R526" s="167"/>
      <c r="S526" s="225"/>
      <c r="T526" s="225"/>
      <c r="U526" s="168"/>
      <c r="V526" s="168"/>
      <c r="W526" s="168"/>
      <c r="Z526" s="103"/>
    </row>
    <row r="527" spans="2:26" ht="19.8" x14ac:dyDescent="0.25">
      <c r="B527" s="103"/>
      <c r="C527" s="103"/>
      <c r="D527" s="103"/>
      <c r="E527" s="103"/>
      <c r="F527" s="103"/>
      <c r="G527" s="103"/>
      <c r="H527" s="103"/>
      <c r="I527" s="167"/>
      <c r="J527" s="167"/>
      <c r="K527" s="167"/>
      <c r="L527" s="167"/>
      <c r="M527" s="167"/>
      <c r="N527" s="167"/>
      <c r="O527" s="167"/>
      <c r="P527" s="167"/>
      <c r="Q527" s="167"/>
      <c r="R527" s="167"/>
      <c r="S527" s="225"/>
      <c r="T527" s="225"/>
      <c r="U527" s="168"/>
      <c r="V527" s="168"/>
      <c r="W527" s="168"/>
      <c r="Z527" s="103"/>
    </row>
    <row r="528" spans="2:26" ht="19.8" x14ac:dyDescent="0.25">
      <c r="B528" s="103"/>
      <c r="C528" s="103"/>
      <c r="D528" s="103"/>
      <c r="E528" s="103"/>
      <c r="F528" s="103"/>
      <c r="G528" s="103"/>
      <c r="H528" s="103"/>
      <c r="I528" s="167"/>
      <c r="J528" s="167"/>
      <c r="K528" s="167"/>
      <c r="L528" s="167"/>
      <c r="M528" s="167"/>
      <c r="N528" s="167"/>
      <c r="O528" s="167"/>
      <c r="P528" s="167"/>
      <c r="Q528" s="167"/>
      <c r="R528" s="167"/>
      <c r="S528" s="225"/>
      <c r="T528" s="225"/>
      <c r="U528" s="168"/>
      <c r="V528" s="168"/>
      <c r="W528" s="168"/>
      <c r="Z528" s="103"/>
    </row>
    <row r="529" spans="2:26" ht="19.8" x14ac:dyDescent="0.25">
      <c r="B529" s="103"/>
      <c r="C529" s="103"/>
      <c r="D529" s="103"/>
      <c r="E529" s="103"/>
      <c r="F529" s="103"/>
      <c r="G529" s="103"/>
      <c r="H529" s="103"/>
      <c r="I529" s="167"/>
      <c r="J529" s="167"/>
      <c r="K529" s="167"/>
      <c r="L529" s="167"/>
      <c r="M529" s="167"/>
      <c r="N529" s="167"/>
      <c r="O529" s="167"/>
      <c r="P529" s="167"/>
      <c r="Q529" s="167"/>
      <c r="R529" s="167"/>
      <c r="S529" s="225"/>
      <c r="T529" s="225"/>
      <c r="U529" s="168"/>
      <c r="V529" s="168"/>
      <c r="W529" s="168"/>
      <c r="Z529" s="103"/>
    </row>
    <row r="530" spans="2:26" ht="19.8" x14ac:dyDescent="0.25">
      <c r="B530" s="103"/>
      <c r="C530" s="103"/>
      <c r="D530" s="103"/>
      <c r="E530" s="103"/>
      <c r="F530" s="103"/>
      <c r="G530" s="103"/>
      <c r="H530" s="103"/>
      <c r="I530" s="167"/>
      <c r="J530" s="167"/>
      <c r="K530" s="167"/>
      <c r="L530" s="167"/>
      <c r="M530" s="167"/>
      <c r="N530" s="167"/>
      <c r="O530" s="167"/>
      <c r="P530" s="167"/>
      <c r="Q530" s="167"/>
      <c r="R530" s="167"/>
      <c r="S530" s="225"/>
      <c r="T530" s="225"/>
      <c r="U530" s="168"/>
      <c r="V530" s="168"/>
      <c r="W530" s="168"/>
      <c r="Z530" s="103"/>
    </row>
    <row r="531" spans="2:26" ht="19.8" x14ac:dyDescent="0.25">
      <c r="B531" s="103"/>
      <c r="C531" s="103"/>
      <c r="D531" s="103"/>
      <c r="E531" s="103"/>
      <c r="F531" s="103"/>
      <c r="G531" s="103"/>
      <c r="H531" s="103"/>
      <c r="I531" s="167"/>
      <c r="J531" s="167"/>
      <c r="K531" s="167"/>
      <c r="L531" s="167"/>
      <c r="M531" s="167"/>
      <c r="N531" s="167"/>
      <c r="O531" s="167"/>
      <c r="P531" s="167"/>
      <c r="Q531" s="167"/>
      <c r="R531" s="167"/>
      <c r="S531" s="225"/>
      <c r="T531" s="225"/>
      <c r="U531" s="168"/>
      <c r="V531" s="168"/>
      <c r="W531" s="168"/>
      <c r="Z531" s="103"/>
    </row>
    <row r="532" spans="2:26" ht="19.8" x14ac:dyDescent="0.25">
      <c r="B532" s="103"/>
      <c r="C532" s="103"/>
      <c r="D532" s="103"/>
      <c r="E532" s="103"/>
      <c r="F532" s="103"/>
      <c r="G532" s="103"/>
      <c r="H532" s="103"/>
      <c r="I532" s="167"/>
      <c r="J532" s="167"/>
      <c r="K532" s="167"/>
      <c r="L532" s="167"/>
      <c r="M532" s="167"/>
      <c r="N532" s="167"/>
      <c r="O532" s="167"/>
      <c r="P532" s="167"/>
      <c r="Q532" s="167"/>
      <c r="R532" s="167"/>
      <c r="S532" s="225"/>
      <c r="T532" s="225"/>
      <c r="U532" s="168"/>
      <c r="V532" s="168"/>
      <c r="W532" s="168"/>
      <c r="Z532" s="103"/>
    </row>
    <row r="533" spans="2:26" ht="19.8" x14ac:dyDescent="0.25">
      <c r="B533" s="103"/>
      <c r="C533" s="103"/>
      <c r="D533" s="103"/>
      <c r="E533" s="103"/>
      <c r="F533" s="103"/>
      <c r="G533" s="103"/>
      <c r="H533" s="103"/>
      <c r="I533" s="167"/>
      <c r="J533" s="167"/>
      <c r="K533" s="167"/>
      <c r="L533" s="167"/>
      <c r="M533" s="167"/>
      <c r="N533" s="167"/>
      <c r="O533" s="167"/>
      <c r="P533" s="167"/>
      <c r="Q533" s="167"/>
      <c r="R533" s="167"/>
      <c r="S533" s="225"/>
      <c r="T533" s="225"/>
      <c r="U533" s="168"/>
      <c r="V533" s="168"/>
      <c r="W533" s="168"/>
      <c r="Z533" s="103"/>
    </row>
    <row r="534" spans="2:26" ht="19.8" x14ac:dyDescent="0.25">
      <c r="B534" s="103"/>
      <c r="C534" s="103"/>
      <c r="D534" s="103"/>
      <c r="E534" s="103"/>
      <c r="F534" s="103"/>
      <c r="G534" s="103"/>
      <c r="H534" s="103"/>
      <c r="I534" s="167"/>
      <c r="J534" s="167"/>
      <c r="K534" s="167"/>
      <c r="L534" s="167"/>
      <c r="M534" s="167"/>
      <c r="N534" s="167"/>
      <c r="O534" s="167"/>
      <c r="P534" s="167"/>
      <c r="Q534" s="167"/>
      <c r="R534" s="167"/>
      <c r="S534" s="225"/>
      <c r="T534" s="225"/>
      <c r="U534" s="168"/>
      <c r="V534" s="168"/>
      <c r="W534" s="168"/>
      <c r="Z534" s="103"/>
    </row>
    <row r="535" spans="2:26" ht="19.8" x14ac:dyDescent="0.25">
      <c r="B535" s="103"/>
      <c r="C535" s="103"/>
      <c r="D535" s="103"/>
      <c r="E535" s="103"/>
      <c r="F535" s="103"/>
      <c r="G535" s="103"/>
      <c r="H535" s="103"/>
      <c r="I535" s="167"/>
      <c r="J535" s="167"/>
      <c r="K535" s="167"/>
      <c r="L535" s="167"/>
      <c r="M535" s="167"/>
      <c r="N535" s="167"/>
      <c r="O535" s="167"/>
      <c r="P535" s="167"/>
      <c r="Q535" s="167"/>
      <c r="R535" s="167"/>
      <c r="S535" s="225"/>
      <c r="T535" s="225"/>
      <c r="U535" s="168"/>
      <c r="V535" s="168"/>
      <c r="W535" s="168"/>
      <c r="Z535" s="103"/>
    </row>
    <row r="536" spans="2:26" ht="19.8" x14ac:dyDescent="0.25">
      <c r="B536" s="103"/>
      <c r="C536" s="103"/>
      <c r="D536" s="103"/>
      <c r="E536" s="103"/>
      <c r="F536" s="103"/>
      <c r="G536" s="103"/>
      <c r="H536" s="103"/>
      <c r="I536" s="167"/>
      <c r="J536" s="167"/>
      <c r="K536" s="167"/>
      <c r="L536" s="167"/>
      <c r="M536" s="167"/>
      <c r="N536" s="167"/>
      <c r="O536" s="167"/>
      <c r="P536" s="167"/>
      <c r="Q536" s="167"/>
      <c r="R536" s="167"/>
      <c r="S536" s="225"/>
      <c r="T536" s="225"/>
      <c r="U536" s="168"/>
      <c r="V536" s="168"/>
      <c r="W536" s="168"/>
      <c r="Z536" s="103"/>
    </row>
    <row r="537" spans="2:26" ht="19.8" x14ac:dyDescent="0.25">
      <c r="B537" s="103"/>
      <c r="C537" s="103"/>
      <c r="D537" s="103"/>
      <c r="E537" s="103"/>
      <c r="F537" s="103"/>
      <c r="G537" s="103"/>
      <c r="H537" s="103"/>
      <c r="I537" s="167"/>
      <c r="J537" s="167"/>
      <c r="K537" s="167"/>
      <c r="L537" s="167"/>
      <c r="M537" s="167"/>
      <c r="N537" s="167"/>
      <c r="O537" s="167"/>
      <c r="P537" s="167"/>
      <c r="Q537" s="167"/>
      <c r="R537" s="167"/>
      <c r="S537" s="225"/>
      <c r="T537" s="225"/>
      <c r="U537" s="168"/>
      <c r="V537" s="168"/>
      <c r="W537" s="168"/>
      <c r="Z537" s="103"/>
    </row>
    <row r="538" spans="2:26" ht="19.8" x14ac:dyDescent="0.25">
      <c r="B538" s="103"/>
      <c r="C538" s="103"/>
      <c r="D538" s="103"/>
      <c r="E538" s="103"/>
      <c r="F538" s="103"/>
      <c r="G538" s="103"/>
      <c r="H538" s="103"/>
      <c r="I538" s="167"/>
      <c r="J538" s="167"/>
      <c r="K538" s="167"/>
      <c r="L538" s="167"/>
      <c r="M538" s="167"/>
      <c r="N538" s="167"/>
      <c r="O538" s="167"/>
      <c r="P538" s="167"/>
      <c r="Q538" s="167"/>
      <c r="R538" s="167"/>
      <c r="S538" s="225"/>
      <c r="T538" s="225"/>
      <c r="U538" s="168"/>
      <c r="V538" s="168"/>
      <c r="W538" s="168"/>
      <c r="Z538" s="103"/>
    </row>
    <row r="539" spans="2:26" ht="19.8" x14ac:dyDescent="0.25">
      <c r="B539" s="103"/>
      <c r="C539" s="103"/>
      <c r="D539" s="103"/>
      <c r="E539" s="103"/>
      <c r="F539" s="103"/>
      <c r="G539" s="103"/>
      <c r="H539" s="103"/>
      <c r="I539" s="167"/>
      <c r="J539" s="167"/>
      <c r="K539" s="167"/>
      <c r="L539" s="167"/>
      <c r="M539" s="167"/>
      <c r="N539" s="167"/>
      <c r="O539" s="167"/>
      <c r="P539" s="167"/>
      <c r="Q539" s="167"/>
      <c r="R539" s="167"/>
      <c r="S539" s="225"/>
      <c r="T539" s="225"/>
      <c r="U539" s="168"/>
      <c r="V539" s="168"/>
      <c r="W539" s="168"/>
      <c r="Z539" s="103"/>
    </row>
    <row r="540" spans="2:26" ht="19.8" x14ac:dyDescent="0.25">
      <c r="B540" s="103"/>
      <c r="C540" s="103"/>
      <c r="D540" s="103"/>
      <c r="E540" s="103"/>
      <c r="F540" s="103"/>
      <c r="G540" s="103"/>
      <c r="H540" s="103"/>
      <c r="I540" s="167"/>
      <c r="J540" s="167"/>
      <c r="K540" s="167"/>
      <c r="L540" s="167"/>
      <c r="M540" s="167"/>
      <c r="N540" s="167"/>
      <c r="O540" s="167"/>
      <c r="P540" s="167"/>
      <c r="Q540" s="167"/>
      <c r="R540" s="167"/>
      <c r="S540" s="225"/>
      <c r="T540" s="225"/>
      <c r="U540" s="168"/>
      <c r="V540" s="168"/>
      <c r="W540" s="168"/>
      <c r="Z540" s="103"/>
    </row>
    <row r="541" spans="2:26" ht="19.8" x14ac:dyDescent="0.25">
      <c r="B541" s="103"/>
      <c r="C541" s="103"/>
      <c r="D541" s="103"/>
      <c r="E541" s="103"/>
      <c r="F541" s="103"/>
      <c r="G541" s="103"/>
      <c r="H541" s="103"/>
      <c r="I541" s="167"/>
      <c r="J541" s="167"/>
      <c r="K541" s="167"/>
      <c r="L541" s="167"/>
      <c r="M541" s="167"/>
      <c r="N541" s="167"/>
      <c r="O541" s="167"/>
      <c r="P541" s="167"/>
      <c r="Q541" s="167"/>
      <c r="R541" s="167"/>
      <c r="S541" s="225"/>
      <c r="T541" s="225"/>
      <c r="U541" s="168"/>
      <c r="V541" s="168"/>
      <c r="W541" s="168"/>
      <c r="Z541" s="103"/>
    </row>
    <row r="542" spans="2:26" ht="19.8" x14ac:dyDescent="0.25">
      <c r="B542" s="103"/>
      <c r="C542" s="103"/>
      <c r="D542" s="103"/>
      <c r="E542" s="103"/>
      <c r="F542" s="103"/>
      <c r="G542" s="103"/>
      <c r="H542" s="103"/>
      <c r="I542" s="167"/>
      <c r="J542" s="167"/>
      <c r="K542" s="167"/>
      <c r="L542" s="167"/>
      <c r="M542" s="167"/>
      <c r="N542" s="167"/>
      <c r="O542" s="167"/>
      <c r="P542" s="167"/>
      <c r="Q542" s="167"/>
      <c r="R542" s="167"/>
      <c r="S542" s="225"/>
      <c r="T542" s="225"/>
      <c r="U542" s="168"/>
      <c r="V542" s="168"/>
      <c r="W542" s="168"/>
      <c r="Z542" s="103"/>
    </row>
    <row r="543" spans="2:26" ht="19.8" x14ac:dyDescent="0.25">
      <c r="B543" s="103"/>
      <c r="C543" s="103"/>
      <c r="D543" s="103"/>
      <c r="E543" s="103"/>
      <c r="F543" s="103"/>
      <c r="G543" s="103"/>
      <c r="H543" s="103"/>
      <c r="I543" s="167"/>
      <c r="J543" s="167"/>
      <c r="K543" s="167"/>
      <c r="L543" s="167"/>
      <c r="M543" s="167"/>
      <c r="N543" s="167"/>
      <c r="O543" s="167"/>
      <c r="P543" s="167"/>
      <c r="Q543" s="167"/>
      <c r="R543" s="167"/>
      <c r="S543" s="225"/>
      <c r="T543" s="225"/>
      <c r="U543" s="168"/>
      <c r="V543" s="168"/>
      <c r="W543" s="168"/>
      <c r="Z543" s="103"/>
    </row>
    <row r="544" spans="2:26" ht="19.8" x14ac:dyDescent="0.25">
      <c r="B544" s="103"/>
      <c r="C544" s="103"/>
      <c r="D544" s="103"/>
      <c r="E544" s="103"/>
      <c r="F544" s="103"/>
      <c r="G544" s="103"/>
      <c r="H544" s="103"/>
      <c r="I544" s="167"/>
      <c r="J544" s="167"/>
      <c r="K544" s="167"/>
      <c r="L544" s="167"/>
      <c r="M544" s="167"/>
      <c r="N544" s="167"/>
      <c r="O544" s="167"/>
      <c r="P544" s="167"/>
      <c r="Q544" s="167"/>
      <c r="R544" s="167"/>
      <c r="S544" s="225"/>
      <c r="T544" s="225"/>
      <c r="U544" s="168"/>
      <c r="V544" s="168"/>
      <c r="W544" s="168"/>
      <c r="Z544" s="103"/>
    </row>
    <row r="545" spans="2:26" ht="19.8" x14ac:dyDescent="0.25">
      <c r="B545" s="103"/>
      <c r="C545" s="103"/>
      <c r="D545" s="103"/>
      <c r="E545" s="103"/>
      <c r="F545" s="103"/>
      <c r="G545" s="103"/>
      <c r="H545" s="103"/>
      <c r="I545" s="167"/>
      <c r="J545" s="167"/>
      <c r="K545" s="167"/>
      <c r="L545" s="167"/>
      <c r="M545" s="167"/>
      <c r="N545" s="167"/>
      <c r="O545" s="167"/>
      <c r="P545" s="167"/>
      <c r="Q545" s="167"/>
      <c r="R545" s="167"/>
      <c r="S545" s="225"/>
      <c r="T545" s="225"/>
      <c r="U545" s="168"/>
      <c r="V545" s="168"/>
      <c r="W545" s="168"/>
      <c r="Z545" s="103"/>
    </row>
    <row r="546" spans="2:26" ht="19.8" x14ac:dyDescent="0.25">
      <c r="B546" s="103"/>
      <c r="C546" s="103"/>
      <c r="D546" s="103"/>
      <c r="E546" s="103"/>
      <c r="F546" s="103"/>
      <c r="G546" s="103"/>
      <c r="H546" s="103"/>
      <c r="I546" s="167"/>
      <c r="J546" s="167"/>
      <c r="K546" s="167"/>
      <c r="L546" s="167"/>
      <c r="M546" s="167"/>
      <c r="N546" s="167"/>
      <c r="O546" s="167"/>
      <c r="P546" s="167"/>
      <c r="Q546" s="167"/>
      <c r="R546" s="167"/>
      <c r="S546" s="225"/>
      <c r="T546" s="225"/>
      <c r="U546" s="168"/>
      <c r="V546" s="168"/>
      <c r="W546" s="168"/>
      <c r="Z546" s="103"/>
    </row>
    <row r="547" spans="2:26" ht="19.8" x14ac:dyDescent="0.25">
      <c r="B547" s="103"/>
      <c r="C547" s="103"/>
      <c r="D547" s="103"/>
      <c r="E547" s="103"/>
      <c r="F547" s="103"/>
      <c r="G547" s="103"/>
      <c r="H547" s="103"/>
      <c r="I547" s="167"/>
      <c r="J547" s="167"/>
      <c r="K547" s="167"/>
      <c r="L547" s="167"/>
      <c r="M547" s="167"/>
      <c r="N547" s="167"/>
      <c r="O547" s="167"/>
      <c r="P547" s="167"/>
      <c r="Q547" s="167"/>
      <c r="R547" s="167"/>
      <c r="S547" s="225"/>
      <c r="T547" s="225"/>
      <c r="U547" s="168"/>
      <c r="V547" s="168"/>
      <c r="W547" s="168"/>
      <c r="Z547" s="103"/>
    </row>
    <row r="548" spans="2:26" ht="19.8" x14ac:dyDescent="0.25">
      <c r="B548" s="103"/>
      <c r="C548" s="103"/>
      <c r="D548" s="103"/>
      <c r="E548" s="103"/>
      <c r="F548" s="103"/>
      <c r="G548" s="103"/>
      <c r="H548" s="103"/>
      <c r="I548" s="167"/>
      <c r="J548" s="167"/>
      <c r="K548" s="167"/>
      <c r="L548" s="167"/>
      <c r="M548" s="167"/>
      <c r="N548" s="167"/>
      <c r="O548" s="167"/>
      <c r="P548" s="167"/>
      <c r="Q548" s="167"/>
      <c r="R548" s="167"/>
      <c r="S548" s="225"/>
      <c r="T548" s="225"/>
      <c r="U548" s="168"/>
      <c r="V548" s="168"/>
      <c r="W548" s="168"/>
      <c r="Z548" s="103"/>
    </row>
    <row r="549" spans="2:26" ht="19.8" x14ac:dyDescent="0.25">
      <c r="B549" s="103"/>
      <c r="C549" s="103"/>
      <c r="D549" s="103"/>
      <c r="E549" s="103"/>
      <c r="F549" s="103"/>
      <c r="G549" s="103"/>
      <c r="H549" s="103"/>
      <c r="I549" s="167"/>
      <c r="J549" s="167"/>
      <c r="K549" s="167"/>
      <c r="L549" s="167"/>
      <c r="M549" s="167"/>
      <c r="N549" s="167"/>
      <c r="O549" s="167"/>
      <c r="P549" s="167"/>
      <c r="Q549" s="167"/>
      <c r="R549" s="167"/>
      <c r="S549" s="225"/>
      <c r="T549" s="225"/>
      <c r="U549" s="168"/>
      <c r="V549" s="168"/>
      <c r="W549" s="168"/>
      <c r="Z549" s="103"/>
    </row>
    <row r="550" spans="2:26" ht="19.8" x14ac:dyDescent="0.25">
      <c r="B550" s="103"/>
      <c r="C550" s="103"/>
      <c r="D550" s="103"/>
      <c r="E550" s="103"/>
      <c r="F550" s="103"/>
      <c r="G550" s="103"/>
      <c r="H550" s="103"/>
      <c r="I550" s="167"/>
      <c r="J550" s="167"/>
      <c r="K550" s="167"/>
      <c r="L550" s="167"/>
      <c r="M550" s="167"/>
      <c r="N550" s="167"/>
      <c r="O550" s="167"/>
      <c r="P550" s="167"/>
      <c r="Q550" s="167"/>
      <c r="R550" s="167"/>
      <c r="S550" s="225"/>
      <c r="T550" s="225"/>
      <c r="U550" s="168"/>
      <c r="V550" s="168"/>
      <c r="W550" s="168"/>
      <c r="Z550" s="103"/>
    </row>
    <row r="551" spans="2:26" ht="19.8" x14ac:dyDescent="0.25">
      <c r="B551" s="103"/>
      <c r="C551" s="103"/>
      <c r="D551" s="103"/>
      <c r="E551" s="103"/>
      <c r="F551" s="103"/>
      <c r="G551" s="103"/>
      <c r="H551" s="103"/>
      <c r="I551" s="167"/>
      <c r="J551" s="167"/>
      <c r="K551" s="167"/>
      <c r="L551" s="167"/>
      <c r="M551" s="167"/>
      <c r="N551" s="167"/>
      <c r="O551" s="167"/>
      <c r="P551" s="167"/>
      <c r="Q551" s="167"/>
      <c r="R551" s="167"/>
      <c r="S551" s="225"/>
      <c r="T551" s="225"/>
      <c r="U551" s="168"/>
      <c r="V551" s="168"/>
      <c r="W551" s="168"/>
      <c r="Z551" s="103"/>
    </row>
    <row r="552" spans="2:26" ht="19.8" x14ac:dyDescent="0.25">
      <c r="B552" s="103"/>
      <c r="C552" s="103"/>
      <c r="D552" s="103"/>
      <c r="E552" s="103"/>
      <c r="F552" s="103"/>
      <c r="G552" s="103"/>
      <c r="H552" s="103"/>
      <c r="I552" s="167"/>
      <c r="J552" s="167"/>
      <c r="K552" s="167"/>
      <c r="L552" s="167"/>
      <c r="M552" s="167"/>
      <c r="N552" s="167"/>
      <c r="O552" s="167"/>
      <c r="P552" s="167"/>
      <c r="Q552" s="167"/>
      <c r="R552" s="167"/>
      <c r="S552" s="225"/>
      <c r="T552" s="225"/>
      <c r="U552" s="168"/>
      <c r="V552" s="168"/>
      <c r="W552" s="168"/>
      <c r="Z552" s="103"/>
    </row>
    <row r="553" spans="2:26" ht="19.8" x14ac:dyDescent="0.25">
      <c r="B553" s="103"/>
      <c r="C553" s="103"/>
      <c r="D553" s="103"/>
      <c r="E553" s="103"/>
      <c r="F553" s="103"/>
      <c r="G553" s="103"/>
      <c r="H553" s="103"/>
      <c r="I553" s="167"/>
      <c r="J553" s="167"/>
      <c r="K553" s="167"/>
      <c r="L553" s="167"/>
      <c r="M553" s="167"/>
      <c r="N553" s="167"/>
      <c r="O553" s="167"/>
      <c r="P553" s="167"/>
      <c r="Q553" s="167"/>
      <c r="R553" s="167"/>
      <c r="S553" s="225"/>
      <c r="T553" s="225"/>
      <c r="U553" s="168"/>
      <c r="V553" s="168"/>
      <c r="W553" s="168"/>
      <c r="Z553" s="103"/>
    </row>
    <row r="554" spans="2:26" ht="19.8" x14ac:dyDescent="0.25">
      <c r="B554" s="103"/>
      <c r="C554" s="103"/>
      <c r="D554" s="103"/>
      <c r="E554" s="103"/>
      <c r="F554" s="103"/>
      <c r="G554" s="103"/>
      <c r="H554" s="103"/>
      <c r="I554" s="167"/>
      <c r="J554" s="167"/>
      <c r="K554" s="167"/>
      <c r="L554" s="167"/>
      <c r="M554" s="167"/>
      <c r="N554" s="167"/>
      <c r="O554" s="167"/>
      <c r="P554" s="167"/>
      <c r="Q554" s="167"/>
      <c r="R554" s="167"/>
      <c r="S554" s="225"/>
      <c r="T554" s="225"/>
      <c r="U554" s="168"/>
      <c r="V554" s="168"/>
      <c r="W554" s="168"/>
      <c r="Z554" s="103"/>
    </row>
    <row r="555" spans="2:26" ht="19.8" x14ac:dyDescent="0.25">
      <c r="B555" s="103"/>
      <c r="C555" s="103"/>
      <c r="D555" s="103"/>
      <c r="E555" s="103"/>
      <c r="F555" s="103"/>
      <c r="G555" s="103"/>
      <c r="H555" s="103"/>
      <c r="I555" s="167"/>
      <c r="J555" s="167"/>
      <c r="K555" s="167"/>
      <c r="L555" s="167"/>
      <c r="M555" s="167"/>
      <c r="N555" s="167"/>
      <c r="O555" s="167"/>
      <c r="P555" s="167"/>
      <c r="Q555" s="167"/>
      <c r="R555" s="167"/>
      <c r="S555" s="225"/>
      <c r="T555" s="225"/>
      <c r="U555" s="168"/>
      <c r="V555" s="168"/>
      <c r="W555" s="168"/>
      <c r="Z555" s="103"/>
    </row>
    <row r="556" spans="2:26" ht="19.8" x14ac:dyDescent="0.25">
      <c r="B556" s="103"/>
      <c r="C556" s="103"/>
      <c r="D556" s="103"/>
      <c r="E556" s="103"/>
      <c r="F556" s="103"/>
      <c r="G556" s="103"/>
      <c r="H556" s="103"/>
      <c r="I556" s="167"/>
      <c r="J556" s="167"/>
      <c r="K556" s="167"/>
      <c r="L556" s="167"/>
      <c r="M556" s="167"/>
      <c r="N556" s="167"/>
      <c r="O556" s="167"/>
      <c r="P556" s="167"/>
      <c r="Q556" s="167"/>
      <c r="R556" s="167"/>
      <c r="S556" s="225"/>
      <c r="T556" s="225"/>
      <c r="U556" s="168"/>
      <c r="V556" s="168"/>
      <c r="W556" s="168"/>
      <c r="Z556" s="103"/>
    </row>
    <row r="557" spans="2:26" ht="19.8" x14ac:dyDescent="0.25">
      <c r="B557" s="103"/>
      <c r="C557" s="103"/>
      <c r="D557" s="103"/>
      <c r="E557" s="103"/>
      <c r="F557" s="103"/>
      <c r="G557" s="103"/>
      <c r="H557" s="103"/>
      <c r="I557" s="167"/>
      <c r="J557" s="167"/>
      <c r="K557" s="167"/>
      <c r="L557" s="167"/>
      <c r="M557" s="167"/>
      <c r="N557" s="167"/>
      <c r="O557" s="167"/>
      <c r="P557" s="167"/>
      <c r="Q557" s="167"/>
      <c r="R557" s="167"/>
      <c r="S557" s="225"/>
      <c r="T557" s="225"/>
      <c r="U557" s="168"/>
      <c r="V557" s="168"/>
      <c r="W557" s="168"/>
      <c r="Z557" s="103"/>
    </row>
    <row r="558" spans="2:26" ht="19.8" x14ac:dyDescent="0.25">
      <c r="B558" s="103"/>
      <c r="C558" s="103"/>
      <c r="D558" s="103"/>
      <c r="E558" s="103"/>
      <c r="F558" s="103"/>
      <c r="G558" s="103"/>
      <c r="H558" s="103"/>
      <c r="I558" s="167"/>
      <c r="J558" s="167"/>
      <c r="K558" s="167"/>
      <c r="L558" s="167"/>
      <c r="M558" s="167"/>
      <c r="N558" s="167"/>
      <c r="O558" s="167"/>
      <c r="P558" s="167"/>
      <c r="Q558" s="167"/>
      <c r="R558" s="167"/>
      <c r="S558" s="225"/>
      <c r="T558" s="225"/>
      <c r="U558" s="168"/>
      <c r="V558" s="168"/>
      <c r="W558" s="168"/>
      <c r="Z558" s="103"/>
    </row>
    <row r="559" spans="2:26" ht="19.8" x14ac:dyDescent="0.25">
      <c r="B559" s="103"/>
      <c r="C559" s="103"/>
      <c r="D559" s="103"/>
      <c r="E559" s="103"/>
      <c r="F559" s="103"/>
      <c r="G559" s="103"/>
      <c r="H559" s="103"/>
      <c r="I559" s="167"/>
      <c r="J559" s="167"/>
      <c r="K559" s="167"/>
      <c r="L559" s="167"/>
      <c r="M559" s="167"/>
      <c r="N559" s="167"/>
      <c r="O559" s="167"/>
      <c r="P559" s="167"/>
      <c r="Q559" s="167"/>
      <c r="R559" s="167"/>
      <c r="S559" s="225"/>
      <c r="T559" s="225"/>
      <c r="U559" s="168"/>
      <c r="V559" s="168"/>
      <c r="W559" s="168"/>
      <c r="Z559" s="103"/>
    </row>
    <row r="560" spans="2:26" ht="19.8" x14ac:dyDescent="0.25">
      <c r="B560" s="103"/>
      <c r="C560" s="103"/>
      <c r="D560" s="103"/>
      <c r="E560" s="103"/>
      <c r="F560" s="103"/>
      <c r="G560" s="103"/>
      <c r="H560" s="103"/>
      <c r="I560" s="167"/>
      <c r="J560" s="167"/>
      <c r="K560" s="167"/>
      <c r="L560" s="167"/>
      <c r="M560" s="167"/>
      <c r="N560" s="167"/>
      <c r="O560" s="167"/>
      <c r="P560" s="167"/>
      <c r="Q560" s="167"/>
      <c r="R560" s="167"/>
      <c r="S560" s="225"/>
      <c r="T560" s="225"/>
      <c r="U560" s="168"/>
      <c r="V560" s="168"/>
      <c r="W560" s="168"/>
      <c r="Z560" s="103"/>
    </row>
    <row r="561" spans="2:26" ht="19.8" x14ac:dyDescent="0.25">
      <c r="B561" s="103"/>
      <c r="C561" s="103"/>
      <c r="D561" s="103"/>
      <c r="E561" s="103"/>
      <c r="F561" s="103"/>
      <c r="G561" s="103"/>
      <c r="H561" s="103"/>
      <c r="I561" s="167"/>
      <c r="J561" s="167"/>
      <c r="K561" s="167"/>
      <c r="L561" s="167"/>
      <c r="M561" s="167"/>
      <c r="N561" s="167"/>
      <c r="O561" s="167"/>
      <c r="P561" s="167"/>
      <c r="Q561" s="167"/>
      <c r="R561" s="167"/>
      <c r="S561" s="225"/>
      <c r="T561" s="225"/>
      <c r="U561" s="168"/>
      <c r="V561" s="168"/>
      <c r="W561" s="168"/>
      <c r="Z561" s="103"/>
    </row>
    <row r="562" spans="2:26" ht="19.8" x14ac:dyDescent="0.25">
      <c r="B562" s="103"/>
      <c r="C562" s="103"/>
      <c r="D562" s="103"/>
      <c r="E562" s="103"/>
      <c r="F562" s="103"/>
      <c r="G562" s="103"/>
      <c r="H562" s="103"/>
      <c r="I562" s="167"/>
      <c r="J562" s="167"/>
      <c r="K562" s="167"/>
      <c r="L562" s="167"/>
      <c r="M562" s="167"/>
      <c r="N562" s="167"/>
      <c r="O562" s="167"/>
      <c r="P562" s="167"/>
      <c r="Q562" s="167"/>
      <c r="R562" s="167"/>
      <c r="S562" s="225"/>
      <c r="T562" s="225"/>
      <c r="U562" s="168"/>
      <c r="V562" s="168"/>
      <c r="W562" s="168"/>
      <c r="Z562" s="103"/>
    </row>
    <row r="563" spans="2:26" ht="19.8" x14ac:dyDescent="0.25">
      <c r="B563" s="103"/>
      <c r="C563" s="103"/>
      <c r="D563" s="103"/>
      <c r="E563" s="103"/>
      <c r="F563" s="103"/>
      <c r="G563" s="103"/>
      <c r="H563" s="103"/>
      <c r="I563" s="167"/>
      <c r="J563" s="167"/>
      <c r="K563" s="167"/>
      <c r="L563" s="167"/>
      <c r="M563" s="167"/>
      <c r="N563" s="167"/>
      <c r="O563" s="167"/>
      <c r="P563" s="167"/>
      <c r="Q563" s="167"/>
      <c r="R563" s="167"/>
      <c r="S563" s="225"/>
      <c r="T563" s="225"/>
      <c r="U563" s="168"/>
      <c r="V563" s="168"/>
      <c r="W563" s="168"/>
      <c r="Z563" s="103"/>
    </row>
    <row r="564" spans="2:26" ht="19.8" x14ac:dyDescent="0.25">
      <c r="B564" s="103"/>
      <c r="C564" s="103"/>
      <c r="D564" s="103"/>
      <c r="E564" s="103"/>
      <c r="F564" s="103"/>
      <c r="G564" s="103"/>
      <c r="H564" s="103"/>
      <c r="I564" s="167"/>
      <c r="J564" s="167"/>
      <c r="K564" s="167"/>
      <c r="L564" s="167"/>
      <c r="M564" s="167"/>
      <c r="N564" s="167"/>
      <c r="O564" s="167"/>
      <c r="P564" s="167"/>
      <c r="Q564" s="167"/>
      <c r="R564" s="167"/>
      <c r="S564" s="225"/>
      <c r="T564" s="225"/>
      <c r="U564" s="168"/>
      <c r="V564" s="168"/>
      <c r="W564" s="168"/>
      <c r="Z564" s="103"/>
    </row>
    <row r="565" spans="2:26" ht="19.8" x14ac:dyDescent="0.25">
      <c r="B565" s="103"/>
      <c r="C565" s="103"/>
      <c r="D565" s="103"/>
      <c r="E565" s="103"/>
      <c r="F565" s="103"/>
      <c r="G565" s="103"/>
      <c r="H565" s="103"/>
      <c r="I565" s="167"/>
      <c r="J565" s="167"/>
      <c r="K565" s="167"/>
      <c r="L565" s="167"/>
      <c r="M565" s="167"/>
      <c r="N565" s="167"/>
      <c r="O565" s="167"/>
      <c r="P565" s="167"/>
      <c r="Q565" s="167"/>
      <c r="R565" s="167"/>
      <c r="S565" s="225"/>
      <c r="T565" s="225"/>
      <c r="U565" s="168"/>
      <c r="V565" s="168"/>
      <c r="W565" s="168"/>
      <c r="Z565" s="103"/>
    </row>
    <row r="566" spans="2:26" ht="19.8" x14ac:dyDescent="0.25">
      <c r="B566" s="103"/>
      <c r="C566" s="103"/>
      <c r="D566" s="103"/>
      <c r="E566" s="103"/>
      <c r="F566" s="103"/>
      <c r="G566" s="103"/>
      <c r="H566" s="103"/>
      <c r="I566" s="167"/>
      <c r="J566" s="167"/>
      <c r="K566" s="167"/>
      <c r="L566" s="167"/>
      <c r="M566" s="167"/>
      <c r="N566" s="167"/>
      <c r="O566" s="167"/>
      <c r="P566" s="167"/>
      <c r="Q566" s="167"/>
      <c r="R566" s="167"/>
      <c r="S566" s="225"/>
      <c r="T566" s="225"/>
      <c r="U566" s="168"/>
      <c r="V566" s="168"/>
      <c r="W566" s="168"/>
      <c r="Z566" s="103"/>
    </row>
    <row r="567" spans="2:26" ht="19.8" x14ac:dyDescent="0.25">
      <c r="B567" s="103"/>
      <c r="C567" s="103"/>
      <c r="D567" s="103"/>
      <c r="E567" s="103"/>
      <c r="F567" s="103"/>
      <c r="G567" s="103"/>
      <c r="H567" s="103"/>
      <c r="I567" s="167"/>
      <c r="J567" s="167"/>
      <c r="K567" s="167"/>
      <c r="L567" s="167"/>
      <c r="M567" s="167"/>
      <c r="N567" s="167"/>
      <c r="O567" s="167"/>
      <c r="P567" s="167"/>
      <c r="Q567" s="167"/>
      <c r="R567" s="167"/>
      <c r="S567" s="225"/>
      <c r="T567" s="225"/>
      <c r="U567" s="168"/>
      <c r="V567" s="168"/>
      <c r="W567" s="168"/>
      <c r="Z567" s="103"/>
    </row>
    <row r="568" spans="2:26" ht="19.8" x14ac:dyDescent="0.25">
      <c r="B568" s="103"/>
      <c r="C568" s="103"/>
      <c r="D568" s="103"/>
      <c r="E568" s="103"/>
      <c r="F568" s="103"/>
      <c r="G568" s="103"/>
      <c r="H568" s="103"/>
      <c r="I568" s="167"/>
      <c r="J568" s="167"/>
      <c r="K568" s="167"/>
      <c r="L568" s="167"/>
      <c r="M568" s="167"/>
      <c r="N568" s="167"/>
      <c r="O568" s="167"/>
      <c r="P568" s="167"/>
      <c r="Q568" s="167"/>
      <c r="R568" s="167"/>
      <c r="S568" s="225"/>
      <c r="T568" s="225"/>
      <c r="U568" s="168"/>
      <c r="V568" s="168"/>
      <c r="W568" s="168"/>
      <c r="Z568" s="103"/>
    </row>
    <row r="569" spans="2:26" ht="19.8" x14ac:dyDescent="0.25">
      <c r="B569" s="103"/>
      <c r="C569" s="103"/>
      <c r="D569" s="103"/>
      <c r="E569" s="103"/>
      <c r="F569" s="103"/>
      <c r="G569" s="103"/>
      <c r="H569" s="103"/>
      <c r="I569" s="167"/>
      <c r="J569" s="167"/>
      <c r="K569" s="167"/>
      <c r="L569" s="167"/>
      <c r="M569" s="167"/>
      <c r="N569" s="167"/>
      <c r="O569" s="167"/>
      <c r="P569" s="167"/>
      <c r="Q569" s="167"/>
      <c r="R569" s="167"/>
      <c r="S569" s="225"/>
      <c r="T569" s="225"/>
      <c r="U569" s="168"/>
      <c r="V569" s="168"/>
      <c r="W569" s="168"/>
      <c r="Z569" s="103"/>
    </row>
    <row r="570" spans="2:26" ht="19.8" x14ac:dyDescent="0.25">
      <c r="B570" s="103"/>
      <c r="C570" s="103"/>
      <c r="D570" s="103"/>
      <c r="E570" s="103"/>
      <c r="F570" s="103"/>
      <c r="G570" s="103"/>
      <c r="H570" s="103"/>
      <c r="I570" s="167"/>
      <c r="J570" s="167"/>
      <c r="K570" s="167"/>
      <c r="L570" s="167"/>
      <c r="M570" s="167"/>
      <c r="N570" s="167"/>
      <c r="O570" s="167"/>
      <c r="P570" s="167"/>
      <c r="Q570" s="167"/>
      <c r="R570" s="167"/>
      <c r="S570" s="225"/>
      <c r="T570" s="225"/>
      <c r="U570" s="168"/>
      <c r="V570" s="168"/>
      <c r="W570" s="168"/>
      <c r="Z570" s="103"/>
    </row>
    <row r="571" spans="2:26" ht="19.8" x14ac:dyDescent="0.25">
      <c r="B571" s="103"/>
      <c r="C571" s="103"/>
      <c r="D571" s="103"/>
      <c r="E571" s="103"/>
      <c r="F571" s="103"/>
      <c r="G571" s="103"/>
      <c r="H571" s="103"/>
      <c r="I571" s="167"/>
      <c r="J571" s="167"/>
      <c r="K571" s="167"/>
      <c r="L571" s="167"/>
      <c r="M571" s="167"/>
      <c r="N571" s="167"/>
      <c r="O571" s="167"/>
      <c r="P571" s="167"/>
      <c r="Q571" s="167"/>
      <c r="R571" s="167"/>
      <c r="S571" s="225"/>
      <c r="T571" s="225"/>
      <c r="U571" s="168"/>
      <c r="V571" s="168"/>
      <c r="W571" s="168"/>
      <c r="Z571" s="103"/>
    </row>
    <row r="572" spans="2:26" ht="19.8" x14ac:dyDescent="0.25">
      <c r="B572" s="103"/>
      <c r="C572" s="103"/>
      <c r="D572" s="103"/>
      <c r="E572" s="103"/>
      <c r="F572" s="103"/>
      <c r="G572" s="103"/>
      <c r="H572" s="103"/>
      <c r="I572" s="167"/>
      <c r="J572" s="167"/>
      <c r="K572" s="167"/>
      <c r="L572" s="167"/>
      <c r="M572" s="167"/>
      <c r="N572" s="167"/>
      <c r="O572" s="167"/>
      <c r="P572" s="167"/>
      <c r="Q572" s="167"/>
      <c r="R572" s="167"/>
      <c r="S572" s="225"/>
      <c r="T572" s="225"/>
      <c r="U572" s="168"/>
      <c r="V572" s="168"/>
      <c r="W572" s="168"/>
      <c r="Z572" s="103"/>
    </row>
    <row r="573" spans="2:26" ht="19.8" x14ac:dyDescent="0.25">
      <c r="B573" s="103"/>
      <c r="C573" s="103"/>
      <c r="D573" s="103"/>
      <c r="E573" s="103"/>
      <c r="F573" s="103"/>
      <c r="G573" s="103"/>
      <c r="H573" s="103"/>
      <c r="I573" s="167"/>
      <c r="J573" s="167"/>
      <c r="K573" s="167"/>
      <c r="L573" s="167"/>
      <c r="M573" s="167"/>
      <c r="N573" s="167"/>
      <c r="O573" s="167"/>
      <c r="P573" s="167"/>
      <c r="Q573" s="167"/>
      <c r="R573" s="167"/>
      <c r="S573" s="225"/>
      <c r="T573" s="225"/>
      <c r="U573" s="168"/>
      <c r="V573" s="168"/>
      <c r="W573" s="168"/>
      <c r="Z573" s="103"/>
    </row>
    <row r="574" spans="2:26" ht="19.8" x14ac:dyDescent="0.25">
      <c r="B574" s="103"/>
      <c r="C574" s="103"/>
      <c r="D574" s="103"/>
      <c r="E574" s="103"/>
      <c r="F574" s="103"/>
      <c r="G574" s="103"/>
      <c r="H574" s="103"/>
      <c r="I574" s="167"/>
      <c r="J574" s="167"/>
      <c r="K574" s="167"/>
      <c r="L574" s="167"/>
      <c r="M574" s="167"/>
      <c r="N574" s="167"/>
      <c r="O574" s="167"/>
      <c r="P574" s="167"/>
      <c r="Q574" s="167"/>
      <c r="R574" s="167"/>
      <c r="S574" s="225"/>
      <c r="T574" s="225"/>
      <c r="U574" s="168"/>
      <c r="V574" s="168"/>
      <c r="W574" s="168"/>
      <c r="Z574" s="103"/>
    </row>
    <row r="575" spans="2:26" ht="19.8" x14ac:dyDescent="0.25">
      <c r="B575" s="103"/>
      <c r="C575" s="103"/>
      <c r="D575" s="103"/>
      <c r="E575" s="103"/>
      <c r="F575" s="103"/>
      <c r="G575" s="103"/>
      <c r="H575" s="103"/>
      <c r="I575" s="167"/>
      <c r="J575" s="167"/>
      <c r="K575" s="167"/>
      <c r="L575" s="167"/>
      <c r="M575" s="167"/>
      <c r="N575" s="167"/>
      <c r="O575" s="167"/>
      <c r="P575" s="167"/>
      <c r="Q575" s="167"/>
      <c r="R575" s="167"/>
      <c r="S575" s="225"/>
      <c r="T575" s="225"/>
      <c r="U575" s="168"/>
      <c r="V575" s="168"/>
      <c r="W575" s="168"/>
      <c r="Z575" s="103"/>
    </row>
    <row r="576" spans="2:26" ht="19.8" x14ac:dyDescent="0.25">
      <c r="B576" s="103"/>
      <c r="C576" s="103"/>
      <c r="D576" s="103"/>
      <c r="E576" s="103"/>
      <c r="F576" s="103"/>
      <c r="G576" s="103"/>
      <c r="H576" s="103"/>
      <c r="I576" s="167"/>
      <c r="J576" s="167"/>
      <c r="K576" s="167"/>
      <c r="L576" s="167"/>
      <c r="M576" s="167"/>
      <c r="N576" s="167"/>
      <c r="O576" s="167"/>
      <c r="P576" s="167"/>
      <c r="Q576" s="167"/>
      <c r="R576" s="167"/>
      <c r="S576" s="225"/>
      <c r="T576" s="225"/>
      <c r="U576" s="168"/>
      <c r="V576" s="168"/>
      <c r="W576" s="168"/>
      <c r="Z576" s="103"/>
    </row>
    <row r="577" spans="2:26" ht="19.8" x14ac:dyDescent="0.25">
      <c r="B577" s="103"/>
      <c r="C577" s="103"/>
      <c r="D577" s="103"/>
      <c r="E577" s="103"/>
      <c r="F577" s="103"/>
      <c r="G577" s="103"/>
      <c r="H577" s="103"/>
      <c r="I577" s="167"/>
      <c r="J577" s="167"/>
      <c r="K577" s="167"/>
      <c r="L577" s="167"/>
      <c r="M577" s="167"/>
      <c r="N577" s="167"/>
      <c r="O577" s="167"/>
      <c r="P577" s="167"/>
      <c r="Q577" s="167"/>
      <c r="R577" s="167"/>
      <c r="S577" s="225"/>
      <c r="T577" s="225"/>
      <c r="U577" s="168"/>
      <c r="V577" s="168"/>
      <c r="W577" s="168"/>
      <c r="Z577" s="103"/>
    </row>
    <row r="578" spans="2:26" ht="19.8" x14ac:dyDescent="0.25">
      <c r="B578" s="103"/>
      <c r="C578" s="103"/>
      <c r="D578" s="103"/>
      <c r="E578" s="103"/>
      <c r="F578" s="103"/>
      <c r="G578" s="103"/>
      <c r="H578" s="103"/>
      <c r="I578" s="167"/>
      <c r="J578" s="167"/>
      <c r="K578" s="167"/>
      <c r="L578" s="167"/>
      <c r="M578" s="167"/>
      <c r="N578" s="167"/>
      <c r="O578" s="167"/>
      <c r="P578" s="167"/>
      <c r="Q578" s="167"/>
      <c r="R578" s="167"/>
      <c r="S578" s="225"/>
      <c r="T578" s="225"/>
      <c r="U578" s="168"/>
      <c r="V578" s="168"/>
      <c r="W578" s="168"/>
      <c r="Z578" s="103"/>
    </row>
    <row r="579" spans="2:26" ht="19.8" x14ac:dyDescent="0.25">
      <c r="B579" s="103"/>
      <c r="C579" s="103"/>
      <c r="D579" s="103"/>
      <c r="E579" s="103"/>
      <c r="F579" s="103"/>
      <c r="G579" s="103"/>
      <c r="H579" s="103"/>
      <c r="I579" s="167"/>
      <c r="J579" s="167"/>
      <c r="K579" s="167"/>
      <c r="L579" s="167"/>
      <c r="M579" s="167"/>
      <c r="N579" s="167"/>
      <c r="O579" s="167"/>
      <c r="P579" s="167"/>
      <c r="Q579" s="167"/>
      <c r="R579" s="167"/>
      <c r="S579" s="225"/>
      <c r="T579" s="225"/>
      <c r="U579" s="168"/>
      <c r="V579" s="168"/>
      <c r="W579" s="168"/>
      <c r="Z579" s="103"/>
    </row>
    <row r="580" spans="2:26" ht="19.8" x14ac:dyDescent="0.25">
      <c r="B580" s="103"/>
      <c r="C580" s="103"/>
      <c r="D580" s="103"/>
      <c r="E580" s="103"/>
      <c r="F580" s="103"/>
      <c r="G580" s="103"/>
      <c r="H580" s="103"/>
      <c r="I580" s="167"/>
      <c r="J580" s="167"/>
      <c r="K580" s="167"/>
      <c r="L580" s="167"/>
      <c r="M580" s="167"/>
      <c r="N580" s="167"/>
      <c r="O580" s="167"/>
      <c r="P580" s="167"/>
      <c r="Q580" s="167"/>
      <c r="R580" s="167"/>
      <c r="S580" s="225"/>
      <c r="T580" s="225"/>
      <c r="U580" s="168"/>
      <c r="V580" s="168"/>
      <c r="W580" s="168"/>
      <c r="Z580" s="103"/>
    </row>
    <row r="581" spans="2:26" ht="19.8" x14ac:dyDescent="0.25">
      <c r="B581" s="103"/>
      <c r="C581" s="103"/>
      <c r="D581" s="103"/>
      <c r="E581" s="103"/>
      <c r="F581" s="103"/>
      <c r="G581" s="103"/>
      <c r="H581" s="103"/>
      <c r="I581" s="167"/>
      <c r="J581" s="167"/>
      <c r="K581" s="167"/>
      <c r="L581" s="167"/>
      <c r="M581" s="167"/>
      <c r="N581" s="167"/>
      <c r="O581" s="167"/>
      <c r="P581" s="167"/>
      <c r="Q581" s="167"/>
      <c r="R581" s="167"/>
      <c r="S581" s="225"/>
      <c r="T581" s="225"/>
      <c r="U581" s="168"/>
      <c r="V581" s="168"/>
      <c r="W581" s="168"/>
      <c r="Z581" s="103"/>
    </row>
    <row r="582" spans="2:26" ht="19.8" x14ac:dyDescent="0.25">
      <c r="B582" s="103"/>
      <c r="C582" s="103"/>
      <c r="D582" s="103"/>
      <c r="E582" s="103"/>
      <c r="F582" s="103"/>
      <c r="G582" s="103"/>
      <c r="H582" s="103"/>
      <c r="I582" s="167"/>
      <c r="J582" s="167"/>
      <c r="K582" s="167"/>
      <c r="L582" s="167"/>
      <c r="M582" s="167"/>
      <c r="N582" s="167"/>
      <c r="O582" s="167"/>
      <c r="P582" s="167"/>
      <c r="Q582" s="167"/>
      <c r="R582" s="167"/>
      <c r="S582" s="225"/>
      <c r="T582" s="225"/>
      <c r="U582" s="168"/>
      <c r="V582" s="168"/>
      <c r="W582" s="168"/>
      <c r="Z582" s="103"/>
    </row>
    <row r="583" spans="2:26" ht="19.8" x14ac:dyDescent="0.25">
      <c r="B583" s="103"/>
      <c r="C583" s="103"/>
      <c r="D583" s="103"/>
      <c r="E583" s="103"/>
      <c r="F583" s="103"/>
      <c r="G583" s="103"/>
      <c r="H583" s="103"/>
      <c r="I583" s="167"/>
      <c r="J583" s="167"/>
      <c r="K583" s="167"/>
      <c r="L583" s="167"/>
      <c r="M583" s="167"/>
      <c r="N583" s="167"/>
      <c r="O583" s="167"/>
      <c r="P583" s="167"/>
      <c r="Q583" s="167"/>
      <c r="R583" s="167"/>
      <c r="S583" s="225"/>
      <c r="T583" s="225"/>
      <c r="U583" s="168"/>
      <c r="V583" s="168"/>
      <c r="W583" s="168"/>
      <c r="Z583" s="103"/>
    </row>
    <row r="584" spans="2:26" ht="19.8" x14ac:dyDescent="0.25">
      <c r="B584" s="103"/>
      <c r="C584" s="103"/>
      <c r="D584" s="103"/>
      <c r="E584" s="103"/>
      <c r="F584" s="103"/>
      <c r="G584" s="103"/>
      <c r="H584" s="103"/>
      <c r="I584" s="167"/>
      <c r="J584" s="167"/>
      <c r="K584" s="167"/>
      <c r="L584" s="167"/>
      <c r="M584" s="167"/>
      <c r="N584" s="167"/>
      <c r="O584" s="167"/>
      <c r="P584" s="167"/>
      <c r="Q584" s="167"/>
      <c r="R584" s="167"/>
      <c r="S584" s="225"/>
      <c r="T584" s="225"/>
      <c r="U584" s="168"/>
      <c r="V584" s="168"/>
      <c r="W584" s="168"/>
      <c r="Z584" s="103"/>
    </row>
    <row r="585" spans="2:26" ht="19.8" x14ac:dyDescent="0.25">
      <c r="B585" s="103"/>
      <c r="C585" s="103"/>
      <c r="D585" s="103"/>
      <c r="E585" s="103"/>
      <c r="F585" s="103"/>
      <c r="G585" s="103"/>
      <c r="H585" s="103"/>
      <c r="I585" s="167"/>
      <c r="J585" s="167"/>
      <c r="K585" s="167"/>
      <c r="L585" s="167"/>
      <c r="M585" s="167"/>
      <c r="N585" s="167"/>
      <c r="O585" s="167"/>
      <c r="P585" s="167"/>
      <c r="Q585" s="167"/>
      <c r="R585" s="167"/>
      <c r="S585" s="225"/>
      <c r="T585" s="225"/>
      <c r="U585" s="168"/>
      <c r="V585" s="168"/>
      <c r="W585" s="168"/>
      <c r="Z585" s="103"/>
    </row>
    <row r="586" spans="2:26" ht="19.8" x14ac:dyDescent="0.25">
      <c r="B586" s="103"/>
      <c r="C586" s="103"/>
      <c r="D586" s="103"/>
      <c r="E586" s="103"/>
      <c r="F586" s="103"/>
      <c r="G586" s="103"/>
      <c r="H586" s="103"/>
      <c r="I586" s="167"/>
      <c r="J586" s="167"/>
      <c r="K586" s="167"/>
      <c r="L586" s="167"/>
      <c r="M586" s="167"/>
      <c r="N586" s="167"/>
      <c r="O586" s="167"/>
      <c r="P586" s="167"/>
      <c r="Q586" s="167"/>
      <c r="R586" s="167"/>
      <c r="S586" s="225"/>
      <c r="T586" s="225"/>
      <c r="U586" s="168"/>
      <c r="V586" s="168"/>
      <c r="W586" s="168"/>
      <c r="Z586" s="103"/>
    </row>
    <row r="587" spans="2:26" ht="19.8" x14ac:dyDescent="0.25">
      <c r="B587" s="103"/>
      <c r="C587" s="103"/>
      <c r="D587" s="103"/>
      <c r="E587" s="103"/>
      <c r="F587" s="103"/>
      <c r="G587" s="103"/>
      <c r="H587" s="103"/>
      <c r="I587" s="167"/>
      <c r="J587" s="167"/>
      <c r="K587" s="167"/>
      <c r="L587" s="167"/>
      <c r="M587" s="167"/>
      <c r="N587" s="167"/>
      <c r="O587" s="167"/>
      <c r="P587" s="167"/>
      <c r="Q587" s="167"/>
      <c r="R587" s="167"/>
      <c r="S587" s="225"/>
      <c r="T587" s="225"/>
      <c r="U587" s="168"/>
      <c r="V587" s="168"/>
      <c r="W587" s="168"/>
      <c r="Z587" s="103"/>
    </row>
    <row r="588" spans="2:26" ht="19.8" x14ac:dyDescent="0.25">
      <c r="B588" s="103"/>
      <c r="C588" s="103"/>
      <c r="D588" s="103"/>
      <c r="E588" s="103"/>
      <c r="F588" s="103"/>
      <c r="G588" s="103"/>
      <c r="H588" s="103"/>
      <c r="I588" s="167"/>
      <c r="J588" s="167"/>
      <c r="K588" s="167"/>
      <c r="L588" s="167"/>
      <c r="M588" s="167"/>
      <c r="N588" s="167"/>
      <c r="O588" s="167"/>
      <c r="P588" s="167"/>
      <c r="Q588" s="167"/>
      <c r="R588" s="167"/>
      <c r="S588" s="225"/>
      <c r="T588" s="225"/>
      <c r="U588" s="168"/>
      <c r="V588" s="168"/>
      <c r="W588" s="168"/>
      <c r="Z588" s="103"/>
    </row>
    <row r="589" spans="2:26" ht="19.8" x14ac:dyDescent="0.25">
      <c r="B589" s="103"/>
      <c r="C589" s="103"/>
      <c r="D589" s="103"/>
      <c r="E589" s="103"/>
      <c r="F589" s="103"/>
      <c r="G589" s="103"/>
      <c r="H589" s="103"/>
      <c r="I589" s="167"/>
      <c r="J589" s="167"/>
      <c r="K589" s="167"/>
      <c r="L589" s="167"/>
      <c r="M589" s="167"/>
      <c r="N589" s="167"/>
      <c r="O589" s="167"/>
      <c r="P589" s="167"/>
      <c r="Q589" s="167"/>
      <c r="R589" s="167"/>
      <c r="S589" s="225"/>
      <c r="T589" s="225"/>
      <c r="U589" s="168"/>
      <c r="V589" s="168"/>
      <c r="W589" s="168"/>
      <c r="Z589" s="103"/>
    </row>
    <row r="590" spans="2:26" ht="19.8" x14ac:dyDescent="0.25">
      <c r="B590" s="103"/>
      <c r="C590" s="103"/>
      <c r="D590" s="103"/>
      <c r="E590" s="103"/>
      <c r="F590" s="103"/>
      <c r="G590" s="103"/>
      <c r="H590" s="103"/>
      <c r="I590" s="167"/>
      <c r="J590" s="167"/>
      <c r="K590" s="167"/>
      <c r="L590" s="167"/>
      <c r="M590" s="167"/>
      <c r="N590" s="167"/>
      <c r="O590" s="167"/>
      <c r="P590" s="167"/>
      <c r="Q590" s="167"/>
      <c r="R590" s="167"/>
      <c r="S590" s="225"/>
      <c r="T590" s="225"/>
      <c r="U590" s="168"/>
      <c r="V590" s="168"/>
      <c r="W590" s="168"/>
      <c r="Z590" s="103"/>
    </row>
    <row r="591" spans="2:26" ht="19.8" x14ac:dyDescent="0.25">
      <c r="B591" s="103"/>
      <c r="C591" s="103"/>
      <c r="D591" s="103"/>
      <c r="E591" s="103"/>
      <c r="F591" s="103"/>
      <c r="G591" s="103"/>
      <c r="H591" s="103"/>
      <c r="I591" s="167"/>
      <c r="J591" s="167"/>
      <c r="K591" s="167"/>
      <c r="L591" s="167"/>
      <c r="M591" s="167"/>
      <c r="N591" s="167"/>
      <c r="O591" s="167"/>
      <c r="P591" s="167"/>
      <c r="Q591" s="167"/>
      <c r="R591" s="167"/>
      <c r="S591" s="225"/>
      <c r="T591" s="225"/>
      <c r="U591" s="168"/>
      <c r="V591" s="168"/>
      <c r="W591" s="168"/>
      <c r="Z591" s="103"/>
    </row>
    <row r="592" spans="2:26" ht="19.8" x14ac:dyDescent="0.25">
      <c r="B592" s="103"/>
      <c r="C592" s="103"/>
      <c r="D592" s="103"/>
      <c r="E592" s="103"/>
      <c r="F592" s="103"/>
      <c r="G592" s="103"/>
      <c r="H592" s="103"/>
      <c r="I592" s="167"/>
      <c r="J592" s="167"/>
      <c r="K592" s="167"/>
      <c r="L592" s="167"/>
      <c r="M592" s="167"/>
      <c r="N592" s="167"/>
      <c r="O592" s="167"/>
      <c r="P592" s="167"/>
      <c r="Q592" s="167"/>
      <c r="R592" s="167"/>
      <c r="S592" s="225"/>
      <c r="T592" s="225"/>
      <c r="U592" s="168"/>
      <c r="V592" s="168"/>
      <c r="W592" s="168"/>
      <c r="Z592" s="103"/>
    </row>
    <row r="593" spans="2:26" ht="19.8" x14ac:dyDescent="0.25">
      <c r="B593" s="103"/>
      <c r="C593" s="103"/>
      <c r="D593" s="103"/>
      <c r="E593" s="103"/>
      <c r="F593" s="103"/>
      <c r="G593" s="103"/>
      <c r="H593" s="103"/>
      <c r="I593" s="167"/>
      <c r="J593" s="167"/>
      <c r="K593" s="167"/>
      <c r="L593" s="167"/>
      <c r="M593" s="167"/>
      <c r="N593" s="167"/>
      <c r="O593" s="167"/>
      <c r="P593" s="167"/>
      <c r="Q593" s="167"/>
      <c r="R593" s="167"/>
      <c r="S593" s="225"/>
      <c r="T593" s="225"/>
      <c r="U593" s="168"/>
      <c r="V593" s="168"/>
      <c r="W593" s="168"/>
      <c r="Z593" s="103"/>
    </row>
    <row r="594" spans="2:26" ht="19.8" x14ac:dyDescent="0.25">
      <c r="B594" s="103"/>
      <c r="C594" s="103"/>
      <c r="D594" s="103"/>
      <c r="E594" s="103"/>
      <c r="F594" s="103"/>
      <c r="G594" s="103"/>
      <c r="H594" s="103"/>
      <c r="I594" s="167"/>
      <c r="J594" s="167"/>
      <c r="K594" s="167"/>
      <c r="L594" s="167"/>
      <c r="M594" s="167"/>
      <c r="N594" s="167"/>
      <c r="O594" s="167"/>
      <c r="P594" s="167"/>
      <c r="Q594" s="167"/>
      <c r="R594" s="167"/>
      <c r="S594" s="225"/>
      <c r="T594" s="225"/>
      <c r="U594" s="168"/>
      <c r="V594" s="168"/>
      <c r="W594" s="168"/>
      <c r="Z594" s="103"/>
    </row>
    <row r="595" spans="2:26" ht="19.8" x14ac:dyDescent="0.25">
      <c r="B595" s="103"/>
      <c r="C595" s="103"/>
      <c r="D595" s="103"/>
      <c r="E595" s="103"/>
      <c r="F595" s="103"/>
      <c r="G595" s="103"/>
      <c r="H595" s="103"/>
      <c r="I595" s="167"/>
      <c r="J595" s="167"/>
      <c r="K595" s="167"/>
      <c r="L595" s="167"/>
      <c r="M595" s="167"/>
      <c r="N595" s="167"/>
      <c r="O595" s="167"/>
      <c r="P595" s="167"/>
      <c r="Q595" s="167"/>
      <c r="R595" s="167"/>
      <c r="S595" s="225"/>
      <c r="T595" s="225"/>
      <c r="U595" s="168"/>
      <c r="V595" s="168"/>
      <c r="W595" s="168"/>
      <c r="Z595" s="103"/>
    </row>
    <row r="596" spans="2:26" ht="19.8" x14ac:dyDescent="0.25">
      <c r="B596" s="103"/>
      <c r="C596" s="103"/>
      <c r="D596" s="103"/>
      <c r="E596" s="103"/>
      <c r="F596" s="103"/>
      <c r="G596" s="103"/>
      <c r="H596" s="103"/>
      <c r="I596" s="167"/>
      <c r="J596" s="167"/>
      <c r="K596" s="167"/>
      <c r="L596" s="167"/>
      <c r="M596" s="167"/>
      <c r="N596" s="167"/>
      <c r="O596" s="167"/>
      <c r="P596" s="167"/>
      <c r="Q596" s="167"/>
      <c r="R596" s="167"/>
      <c r="S596" s="225"/>
      <c r="T596" s="225"/>
      <c r="U596" s="168"/>
      <c r="V596" s="168"/>
      <c r="W596" s="168"/>
      <c r="Z596" s="103"/>
    </row>
    <row r="597" spans="2:26" ht="19.8" x14ac:dyDescent="0.25">
      <c r="B597" s="103"/>
      <c r="C597" s="103"/>
      <c r="D597" s="103"/>
      <c r="E597" s="103"/>
      <c r="F597" s="103"/>
      <c r="G597" s="103"/>
      <c r="H597" s="103"/>
      <c r="I597" s="167"/>
      <c r="J597" s="167"/>
      <c r="K597" s="167"/>
      <c r="L597" s="167"/>
      <c r="M597" s="167"/>
      <c r="N597" s="167"/>
      <c r="O597" s="167"/>
      <c r="P597" s="167"/>
      <c r="Q597" s="167"/>
      <c r="R597" s="167"/>
      <c r="S597" s="225"/>
      <c r="T597" s="225"/>
      <c r="U597" s="168"/>
      <c r="V597" s="168"/>
      <c r="W597" s="168"/>
      <c r="Z597" s="103"/>
    </row>
    <row r="598" spans="2:26" ht="19.8" x14ac:dyDescent="0.25">
      <c r="B598" s="103"/>
      <c r="C598" s="103"/>
      <c r="D598" s="103"/>
      <c r="E598" s="103"/>
      <c r="F598" s="103"/>
      <c r="G598" s="103"/>
      <c r="H598" s="103"/>
      <c r="I598" s="167"/>
      <c r="J598" s="167"/>
      <c r="K598" s="167"/>
      <c r="L598" s="167"/>
      <c r="M598" s="167"/>
      <c r="N598" s="167"/>
      <c r="O598" s="167"/>
      <c r="P598" s="167"/>
      <c r="Q598" s="167"/>
      <c r="R598" s="167"/>
      <c r="S598" s="225"/>
      <c r="T598" s="225"/>
      <c r="U598" s="168"/>
      <c r="V598" s="168"/>
      <c r="W598" s="168"/>
      <c r="Z598" s="103"/>
    </row>
    <row r="599" spans="2:26" ht="19.8" x14ac:dyDescent="0.25">
      <c r="B599" s="103"/>
      <c r="C599" s="103"/>
      <c r="D599" s="103"/>
      <c r="E599" s="103"/>
      <c r="F599" s="103"/>
      <c r="G599" s="103"/>
      <c r="H599" s="103"/>
      <c r="I599" s="167"/>
      <c r="J599" s="167"/>
      <c r="K599" s="167"/>
      <c r="L599" s="167"/>
      <c r="M599" s="167"/>
      <c r="N599" s="167"/>
      <c r="O599" s="167"/>
      <c r="P599" s="167"/>
      <c r="Q599" s="167"/>
      <c r="R599" s="167"/>
      <c r="S599" s="225"/>
      <c r="T599" s="225"/>
      <c r="U599" s="168"/>
      <c r="V599" s="168"/>
      <c r="W599" s="168"/>
      <c r="Z599" s="103"/>
    </row>
    <row r="600" spans="2:26" ht="19.8" x14ac:dyDescent="0.25">
      <c r="B600" s="103"/>
      <c r="C600" s="103"/>
      <c r="D600" s="103"/>
      <c r="E600" s="103"/>
      <c r="F600" s="103"/>
      <c r="G600" s="103"/>
      <c r="H600" s="103"/>
      <c r="I600" s="167"/>
      <c r="J600" s="167"/>
      <c r="K600" s="167"/>
      <c r="L600" s="167"/>
      <c r="M600" s="167"/>
      <c r="N600" s="167"/>
      <c r="O600" s="167"/>
      <c r="P600" s="167"/>
      <c r="Q600" s="167"/>
      <c r="R600" s="167"/>
      <c r="S600" s="225"/>
      <c r="T600" s="225"/>
      <c r="U600" s="168"/>
      <c r="V600" s="168"/>
      <c r="W600" s="168"/>
      <c r="Z600" s="103"/>
    </row>
    <row r="601" spans="2:26" ht="19.8" x14ac:dyDescent="0.25">
      <c r="B601" s="103"/>
      <c r="C601" s="103"/>
      <c r="D601" s="103"/>
      <c r="E601" s="103"/>
      <c r="F601" s="103"/>
      <c r="G601" s="103"/>
      <c r="H601" s="103"/>
      <c r="I601" s="167"/>
      <c r="J601" s="167"/>
      <c r="K601" s="167"/>
      <c r="L601" s="167"/>
      <c r="M601" s="167"/>
      <c r="N601" s="167"/>
      <c r="O601" s="167"/>
      <c r="P601" s="167"/>
      <c r="Q601" s="167"/>
      <c r="R601" s="167"/>
      <c r="S601" s="225"/>
      <c r="T601" s="225"/>
      <c r="U601" s="168"/>
      <c r="V601" s="168"/>
      <c r="W601" s="168"/>
      <c r="Z601" s="103"/>
    </row>
    <row r="602" spans="2:26" ht="19.8" x14ac:dyDescent="0.25">
      <c r="B602" s="103"/>
      <c r="C602" s="103"/>
      <c r="D602" s="103"/>
      <c r="E602" s="103"/>
      <c r="F602" s="103"/>
      <c r="G602" s="103"/>
      <c r="H602" s="103"/>
      <c r="I602" s="167"/>
      <c r="J602" s="167"/>
      <c r="K602" s="167"/>
      <c r="L602" s="167"/>
      <c r="M602" s="167"/>
      <c r="N602" s="167"/>
      <c r="O602" s="167"/>
      <c r="P602" s="167"/>
      <c r="Q602" s="167"/>
      <c r="R602" s="167"/>
      <c r="S602" s="225"/>
      <c r="T602" s="225"/>
      <c r="U602" s="168"/>
      <c r="V602" s="168"/>
      <c r="W602" s="168"/>
      <c r="Z602" s="103"/>
    </row>
    <row r="603" spans="2:26" ht="19.8" x14ac:dyDescent="0.25">
      <c r="B603" s="103"/>
      <c r="C603" s="103"/>
      <c r="D603" s="103"/>
      <c r="E603" s="103"/>
      <c r="F603" s="103"/>
      <c r="G603" s="103"/>
      <c r="H603" s="103"/>
      <c r="I603" s="167"/>
      <c r="J603" s="167"/>
      <c r="K603" s="167"/>
      <c r="L603" s="167"/>
      <c r="M603" s="167"/>
      <c r="N603" s="167"/>
      <c r="O603" s="167"/>
      <c r="P603" s="167"/>
      <c r="Q603" s="167"/>
      <c r="R603" s="167"/>
      <c r="S603" s="225"/>
      <c r="T603" s="225"/>
      <c r="U603" s="168"/>
      <c r="V603" s="168"/>
      <c r="W603" s="168"/>
      <c r="Z603" s="103"/>
    </row>
    <row r="604" spans="2:26" ht="19.8" x14ac:dyDescent="0.25">
      <c r="B604" s="103"/>
      <c r="C604" s="103"/>
      <c r="D604" s="103"/>
      <c r="E604" s="103"/>
      <c r="F604" s="103"/>
      <c r="G604" s="103"/>
      <c r="H604" s="103"/>
      <c r="I604" s="167"/>
      <c r="J604" s="167"/>
      <c r="K604" s="167"/>
      <c r="L604" s="167"/>
      <c r="M604" s="167"/>
      <c r="N604" s="167"/>
      <c r="O604" s="167"/>
      <c r="P604" s="167"/>
      <c r="Q604" s="167"/>
      <c r="R604" s="167"/>
      <c r="S604" s="225"/>
      <c r="T604" s="225"/>
      <c r="U604" s="168"/>
      <c r="V604" s="168"/>
      <c r="W604" s="168"/>
      <c r="Z604" s="103"/>
    </row>
    <row r="605" spans="2:26" ht="19.8" x14ac:dyDescent="0.25">
      <c r="B605" s="103"/>
      <c r="C605" s="103"/>
      <c r="D605" s="103"/>
      <c r="E605" s="103"/>
      <c r="F605" s="103"/>
      <c r="G605" s="103"/>
      <c r="H605" s="103"/>
      <c r="I605" s="167"/>
      <c r="J605" s="167"/>
      <c r="K605" s="167"/>
      <c r="L605" s="167"/>
      <c r="M605" s="167"/>
      <c r="N605" s="167"/>
      <c r="O605" s="167"/>
      <c r="P605" s="167"/>
      <c r="Q605" s="167"/>
      <c r="R605" s="167"/>
      <c r="S605" s="225"/>
      <c r="T605" s="225"/>
      <c r="U605" s="168"/>
      <c r="V605" s="168"/>
      <c r="W605" s="168"/>
      <c r="Z605" s="103"/>
    </row>
    <row r="606" spans="2:26" ht="19.8" x14ac:dyDescent="0.25">
      <c r="B606" s="103"/>
      <c r="C606" s="103"/>
      <c r="D606" s="103"/>
      <c r="E606" s="103"/>
      <c r="F606" s="103"/>
      <c r="G606" s="103"/>
      <c r="H606" s="103"/>
      <c r="I606" s="167"/>
      <c r="J606" s="167"/>
      <c r="K606" s="167"/>
      <c r="L606" s="167"/>
      <c r="M606" s="167"/>
      <c r="N606" s="167"/>
      <c r="O606" s="167"/>
      <c r="P606" s="167"/>
      <c r="Q606" s="167"/>
      <c r="R606" s="167"/>
      <c r="S606" s="225"/>
      <c r="T606" s="225"/>
      <c r="U606" s="168"/>
      <c r="V606" s="168"/>
      <c r="W606" s="168"/>
      <c r="Z606" s="103"/>
    </row>
    <row r="607" spans="2:26" ht="19.8" x14ac:dyDescent="0.25">
      <c r="B607" s="103"/>
      <c r="C607" s="103"/>
      <c r="D607" s="103"/>
      <c r="E607" s="103"/>
      <c r="F607" s="103"/>
      <c r="G607" s="103"/>
      <c r="H607" s="103"/>
      <c r="I607" s="167"/>
      <c r="J607" s="167"/>
      <c r="K607" s="167"/>
      <c r="L607" s="167"/>
      <c r="M607" s="167"/>
      <c r="N607" s="167"/>
      <c r="O607" s="167"/>
      <c r="P607" s="167"/>
      <c r="Q607" s="167"/>
      <c r="R607" s="167"/>
      <c r="S607" s="225"/>
      <c r="T607" s="225"/>
      <c r="U607" s="168"/>
      <c r="V607" s="168"/>
      <c r="W607" s="168"/>
      <c r="Z607" s="103"/>
    </row>
    <row r="608" spans="2:26" ht="19.8" x14ac:dyDescent="0.25">
      <c r="B608" s="103"/>
      <c r="C608" s="103"/>
      <c r="D608" s="103"/>
      <c r="E608" s="103"/>
      <c r="F608" s="103"/>
      <c r="G608" s="103"/>
      <c r="H608" s="103"/>
      <c r="I608" s="167"/>
      <c r="J608" s="167"/>
      <c r="K608" s="167"/>
      <c r="L608" s="167"/>
      <c r="M608" s="167"/>
      <c r="N608" s="167"/>
      <c r="O608" s="167"/>
      <c r="P608" s="167"/>
      <c r="Q608" s="167"/>
      <c r="R608" s="167"/>
      <c r="S608" s="225"/>
      <c r="T608" s="225"/>
      <c r="U608" s="168"/>
      <c r="V608" s="168"/>
      <c r="W608" s="168"/>
      <c r="Z608" s="103"/>
    </row>
    <row r="609" spans="2:26" ht="19.8" x14ac:dyDescent="0.25">
      <c r="B609" s="103"/>
      <c r="C609" s="103"/>
      <c r="D609" s="103"/>
      <c r="E609" s="103"/>
      <c r="F609" s="103"/>
      <c r="G609" s="103"/>
      <c r="H609" s="103"/>
      <c r="I609" s="167"/>
      <c r="J609" s="167"/>
      <c r="K609" s="167"/>
      <c r="L609" s="167"/>
      <c r="M609" s="167"/>
      <c r="N609" s="167"/>
      <c r="O609" s="167"/>
      <c r="P609" s="167"/>
      <c r="Q609" s="167"/>
      <c r="R609" s="167"/>
      <c r="S609" s="225"/>
      <c r="T609" s="225"/>
      <c r="U609" s="168"/>
      <c r="V609" s="168"/>
      <c r="W609" s="168"/>
      <c r="Z609" s="103"/>
    </row>
    <row r="610" spans="2:26" ht="19.8" x14ac:dyDescent="0.25">
      <c r="B610" s="103"/>
      <c r="C610" s="103"/>
      <c r="D610" s="103"/>
      <c r="E610" s="103"/>
      <c r="F610" s="103"/>
      <c r="G610" s="103"/>
      <c r="H610" s="103"/>
      <c r="I610" s="167"/>
      <c r="J610" s="167"/>
      <c r="K610" s="167"/>
      <c r="L610" s="167"/>
      <c r="M610" s="167"/>
      <c r="N610" s="167"/>
      <c r="O610" s="167"/>
      <c r="P610" s="167"/>
      <c r="Q610" s="167"/>
      <c r="R610" s="167"/>
      <c r="S610" s="225"/>
      <c r="T610" s="225"/>
      <c r="U610" s="168"/>
      <c r="V610" s="168"/>
      <c r="W610" s="168"/>
      <c r="Z610" s="103"/>
    </row>
    <row r="611" spans="2:26" ht="19.8" x14ac:dyDescent="0.25">
      <c r="B611" s="103"/>
      <c r="C611" s="103"/>
      <c r="D611" s="103"/>
      <c r="E611" s="103"/>
      <c r="F611" s="103"/>
      <c r="G611" s="103"/>
      <c r="H611" s="103"/>
      <c r="I611" s="167"/>
      <c r="J611" s="167"/>
      <c r="K611" s="167"/>
      <c r="L611" s="167"/>
      <c r="M611" s="167"/>
      <c r="N611" s="167"/>
      <c r="O611" s="167"/>
      <c r="P611" s="167"/>
      <c r="Q611" s="167"/>
      <c r="R611" s="167"/>
      <c r="S611" s="225"/>
      <c r="T611" s="225"/>
      <c r="U611" s="168"/>
      <c r="V611" s="168"/>
      <c r="W611" s="168"/>
      <c r="Z611" s="103"/>
    </row>
    <row r="612" spans="2:26" ht="19.8" x14ac:dyDescent="0.25">
      <c r="B612" s="103"/>
      <c r="C612" s="103"/>
      <c r="D612" s="103"/>
      <c r="E612" s="103"/>
      <c r="F612" s="103"/>
      <c r="G612" s="103"/>
      <c r="H612" s="103"/>
      <c r="I612" s="167"/>
      <c r="J612" s="167"/>
      <c r="K612" s="167"/>
      <c r="L612" s="167"/>
      <c r="M612" s="167"/>
      <c r="N612" s="167"/>
      <c r="O612" s="167"/>
      <c r="P612" s="167"/>
      <c r="Q612" s="167"/>
      <c r="R612" s="167"/>
      <c r="S612" s="225"/>
      <c r="T612" s="225"/>
      <c r="U612" s="168"/>
      <c r="V612" s="168"/>
      <c r="W612" s="168"/>
      <c r="Z612" s="103"/>
    </row>
    <row r="613" spans="2:26" ht="19.8" x14ac:dyDescent="0.25">
      <c r="B613" s="103"/>
      <c r="C613" s="103"/>
      <c r="D613" s="103"/>
      <c r="E613" s="103"/>
      <c r="F613" s="103"/>
      <c r="G613" s="103"/>
      <c r="H613" s="103"/>
      <c r="I613" s="167"/>
      <c r="J613" s="167"/>
      <c r="K613" s="167"/>
      <c r="L613" s="167"/>
      <c r="M613" s="167"/>
      <c r="N613" s="167"/>
      <c r="O613" s="167"/>
      <c r="P613" s="167"/>
      <c r="Q613" s="167"/>
      <c r="R613" s="167"/>
      <c r="S613" s="225"/>
      <c r="T613" s="225"/>
      <c r="U613" s="168"/>
      <c r="V613" s="168"/>
      <c r="W613" s="168"/>
      <c r="Z613" s="103"/>
    </row>
    <row r="614" spans="2:26" ht="19.8" x14ac:dyDescent="0.25">
      <c r="B614" s="103"/>
      <c r="C614" s="103"/>
      <c r="D614" s="103"/>
      <c r="E614" s="103"/>
      <c r="F614" s="103"/>
      <c r="G614" s="103"/>
      <c r="H614" s="103"/>
      <c r="I614" s="167"/>
      <c r="J614" s="167"/>
      <c r="K614" s="167"/>
      <c r="L614" s="167"/>
      <c r="M614" s="167"/>
      <c r="N614" s="167"/>
      <c r="O614" s="167"/>
      <c r="P614" s="167"/>
      <c r="Q614" s="167"/>
      <c r="R614" s="167"/>
      <c r="S614" s="225"/>
      <c r="T614" s="225"/>
      <c r="U614" s="168"/>
      <c r="V614" s="168"/>
      <c r="W614" s="168"/>
      <c r="Z614" s="103"/>
    </row>
    <row r="615" spans="2:26" ht="19.8" x14ac:dyDescent="0.25">
      <c r="B615" s="103"/>
      <c r="C615" s="103"/>
      <c r="D615" s="103"/>
      <c r="E615" s="103"/>
      <c r="F615" s="103"/>
      <c r="G615" s="103"/>
      <c r="H615" s="103"/>
      <c r="I615" s="167"/>
      <c r="J615" s="167"/>
      <c r="K615" s="167"/>
      <c r="L615" s="167"/>
      <c r="M615" s="167"/>
      <c r="N615" s="167"/>
      <c r="O615" s="167"/>
      <c r="P615" s="167"/>
      <c r="Q615" s="167"/>
      <c r="R615" s="167"/>
      <c r="S615" s="225"/>
      <c r="T615" s="225"/>
      <c r="U615" s="168"/>
      <c r="V615" s="168"/>
      <c r="W615" s="168"/>
      <c r="Z615" s="103"/>
    </row>
    <row r="616" spans="2:26" ht="19.8" x14ac:dyDescent="0.25">
      <c r="B616" s="103"/>
      <c r="C616" s="103"/>
      <c r="D616" s="103"/>
      <c r="E616" s="103"/>
      <c r="F616" s="103"/>
      <c r="G616" s="103"/>
      <c r="H616" s="103"/>
      <c r="I616" s="167"/>
      <c r="J616" s="167"/>
      <c r="K616" s="167"/>
      <c r="L616" s="167"/>
      <c r="M616" s="167"/>
      <c r="N616" s="167"/>
      <c r="O616" s="167"/>
      <c r="P616" s="167"/>
      <c r="Q616" s="167"/>
      <c r="R616" s="167"/>
      <c r="S616" s="225"/>
      <c r="T616" s="225"/>
      <c r="U616" s="168"/>
      <c r="V616" s="168"/>
      <c r="W616" s="168"/>
      <c r="Z616" s="103"/>
    </row>
    <row r="617" spans="2:26" ht="19.8" x14ac:dyDescent="0.25">
      <c r="B617" s="103"/>
      <c r="C617" s="103"/>
      <c r="D617" s="103"/>
      <c r="E617" s="103"/>
      <c r="F617" s="103"/>
      <c r="G617" s="103"/>
      <c r="H617" s="103"/>
      <c r="I617" s="167"/>
      <c r="J617" s="167"/>
      <c r="K617" s="167"/>
      <c r="L617" s="167"/>
      <c r="M617" s="167"/>
      <c r="N617" s="167"/>
      <c r="O617" s="167"/>
      <c r="P617" s="167"/>
      <c r="Q617" s="167"/>
      <c r="R617" s="167"/>
      <c r="S617" s="225"/>
      <c r="T617" s="225"/>
      <c r="U617" s="168"/>
      <c r="V617" s="168"/>
      <c r="W617" s="168"/>
      <c r="Z617" s="103"/>
    </row>
    <row r="618" spans="2:26" ht="19.8" x14ac:dyDescent="0.25">
      <c r="B618" s="103"/>
      <c r="C618" s="103"/>
      <c r="D618" s="103"/>
      <c r="E618" s="103"/>
      <c r="F618" s="103"/>
      <c r="G618" s="103"/>
      <c r="H618" s="103"/>
      <c r="I618" s="167"/>
      <c r="J618" s="167"/>
      <c r="K618" s="167"/>
      <c r="L618" s="167"/>
      <c r="M618" s="167"/>
      <c r="N618" s="167"/>
      <c r="O618" s="167"/>
      <c r="P618" s="167"/>
      <c r="Q618" s="167"/>
      <c r="R618" s="167"/>
      <c r="S618" s="225"/>
      <c r="T618" s="225"/>
      <c r="U618" s="168"/>
      <c r="V618" s="168"/>
      <c r="W618" s="168"/>
      <c r="Z618" s="103"/>
    </row>
    <row r="619" spans="2:26" ht="19.8" x14ac:dyDescent="0.25">
      <c r="B619" s="103"/>
      <c r="C619" s="103"/>
      <c r="D619" s="103"/>
      <c r="E619" s="103"/>
      <c r="F619" s="103"/>
      <c r="G619" s="103"/>
      <c r="H619" s="103"/>
      <c r="I619" s="167"/>
      <c r="J619" s="167"/>
      <c r="K619" s="167"/>
      <c r="L619" s="167"/>
      <c r="M619" s="167"/>
      <c r="N619" s="167"/>
      <c r="O619" s="167"/>
      <c r="P619" s="167"/>
      <c r="Q619" s="167"/>
      <c r="R619" s="167"/>
      <c r="S619" s="225"/>
      <c r="T619" s="225"/>
      <c r="U619" s="168"/>
      <c r="V619" s="168"/>
      <c r="W619" s="168"/>
      <c r="Z619" s="103"/>
    </row>
    <row r="620" spans="2:26" ht="19.8" x14ac:dyDescent="0.25">
      <c r="B620" s="103"/>
      <c r="C620" s="103"/>
      <c r="D620" s="103"/>
      <c r="E620" s="103"/>
      <c r="F620" s="103"/>
      <c r="G620" s="103"/>
      <c r="H620" s="103"/>
      <c r="I620" s="167"/>
      <c r="J620" s="167"/>
      <c r="K620" s="167"/>
      <c r="L620" s="167"/>
      <c r="M620" s="167"/>
      <c r="N620" s="167"/>
      <c r="O620" s="167"/>
      <c r="P620" s="167"/>
      <c r="Q620" s="167"/>
      <c r="R620" s="167"/>
      <c r="S620" s="225"/>
      <c r="T620" s="225"/>
      <c r="U620" s="168"/>
      <c r="V620" s="168"/>
      <c r="W620" s="168"/>
      <c r="Z620" s="103"/>
    </row>
    <row r="621" spans="2:26" ht="19.8" x14ac:dyDescent="0.25">
      <c r="B621" s="103"/>
      <c r="C621" s="103"/>
      <c r="D621" s="103"/>
      <c r="E621" s="103"/>
      <c r="F621" s="103"/>
      <c r="G621" s="103"/>
      <c r="H621" s="103"/>
      <c r="I621" s="167"/>
      <c r="J621" s="167"/>
      <c r="K621" s="167"/>
      <c r="L621" s="167"/>
      <c r="M621" s="167"/>
      <c r="N621" s="167"/>
      <c r="O621" s="167"/>
      <c r="P621" s="167"/>
      <c r="Q621" s="167"/>
      <c r="R621" s="167"/>
      <c r="S621" s="225"/>
      <c r="T621" s="225"/>
      <c r="U621" s="168"/>
      <c r="V621" s="168"/>
      <c r="W621" s="168"/>
      <c r="Z621" s="103"/>
    </row>
    <row r="622" spans="2:26" ht="19.8" x14ac:dyDescent="0.25">
      <c r="B622" s="103"/>
      <c r="C622" s="103"/>
      <c r="D622" s="103"/>
      <c r="E622" s="103"/>
      <c r="F622" s="103"/>
      <c r="G622" s="103"/>
      <c r="H622" s="103"/>
      <c r="I622" s="167"/>
      <c r="J622" s="167"/>
      <c r="K622" s="167"/>
      <c r="L622" s="167"/>
      <c r="M622" s="167"/>
      <c r="N622" s="167"/>
      <c r="O622" s="167"/>
      <c r="P622" s="167"/>
      <c r="Q622" s="167"/>
      <c r="R622" s="167"/>
      <c r="S622" s="225"/>
      <c r="T622" s="225"/>
      <c r="U622" s="168"/>
      <c r="V622" s="168"/>
      <c r="W622" s="168"/>
      <c r="Z622" s="103"/>
    </row>
    <row r="623" spans="2:26" ht="19.8" x14ac:dyDescent="0.25">
      <c r="B623" s="103"/>
      <c r="C623" s="103"/>
      <c r="D623" s="103"/>
      <c r="E623" s="103"/>
      <c r="F623" s="103"/>
      <c r="G623" s="103"/>
      <c r="H623" s="103"/>
      <c r="I623" s="167"/>
      <c r="J623" s="167"/>
      <c r="K623" s="167"/>
      <c r="L623" s="167"/>
      <c r="M623" s="167"/>
      <c r="N623" s="167"/>
      <c r="O623" s="167"/>
      <c r="P623" s="167"/>
      <c r="Q623" s="167"/>
      <c r="R623" s="167"/>
      <c r="S623" s="225"/>
      <c r="T623" s="225"/>
      <c r="U623" s="168"/>
      <c r="V623" s="168"/>
      <c r="W623" s="168"/>
      <c r="Z623" s="103"/>
    </row>
    <row r="624" spans="2:26" ht="19.8" x14ac:dyDescent="0.25">
      <c r="B624" s="103"/>
      <c r="C624" s="103"/>
      <c r="D624" s="103"/>
      <c r="E624" s="103"/>
      <c r="F624" s="103"/>
      <c r="G624" s="103"/>
      <c r="H624" s="103"/>
      <c r="I624" s="167"/>
      <c r="J624" s="167"/>
      <c r="K624" s="167"/>
      <c r="L624" s="167"/>
      <c r="M624" s="167"/>
      <c r="N624" s="167"/>
      <c r="O624" s="167"/>
      <c r="P624" s="167"/>
      <c r="Q624" s="167"/>
      <c r="R624" s="167"/>
      <c r="S624" s="225"/>
      <c r="T624" s="225"/>
      <c r="U624" s="168"/>
      <c r="V624" s="168"/>
      <c r="W624" s="168"/>
      <c r="Z624" s="103"/>
    </row>
    <row r="625" spans="2:26" ht="19.8" x14ac:dyDescent="0.25">
      <c r="B625" s="103"/>
      <c r="C625" s="103"/>
      <c r="D625" s="103"/>
      <c r="E625" s="103"/>
      <c r="F625" s="103"/>
      <c r="G625" s="103"/>
      <c r="H625" s="103"/>
      <c r="I625" s="167"/>
      <c r="J625" s="167"/>
      <c r="K625" s="167"/>
      <c r="L625" s="167"/>
      <c r="M625" s="167"/>
      <c r="N625" s="167"/>
      <c r="O625" s="167"/>
      <c r="P625" s="167"/>
      <c r="Q625" s="167"/>
      <c r="R625" s="167"/>
      <c r="S625" s="225"/>
      <c r="T625" s="225"/>
      <c r="U625" s="168"/>
      <c r="V625" s="168"/>
      <c r="W625" s="168"/>
      <c r="Z625" s="103"/>
    </row>
    <row r="626" spans="2:26" ht="19.8" x14ac:dyDescent="0.25">
      <c r="B626" s="103"/>
      <c r="C626" s="103"/>
      <c r="D626" s="103"/>
      <c r="E626" s="103"/>
      <c r="F626" s="103"/>
      <c r="G626" s="103"/>
      <c r="H626" s="103"/>
      <c r="I626" s="167"/>
      <c r="J626" s="167"/>
      <c r="K626" s="167"/>
      <c r="L626" s="167"/>
      <c r="M626" s="167"/>
      <c r="N626" s="167"/>
      <c r="O626" s="167"/>
      <c r="P626" s="167"/>
      <c r="Q626" s="167"/>
      <c r="R626" s="167"/>
      <c r="S626" s="225"/>
      <c r="T626" s="225"/>
      <c r="U626" s="168"/>
      <c r="V626" s="168"/>
      <c r="W626" s="168"/>
      <c r="Z626" s="103"/>
    </row>
    <row r="627" spans="2:26" ht="19.8" x14ac:dyDescent="0.25">
      <c r="B627" s="103"/>
      <c r="C627" s="103"/>
      <c r="D627" s="103"/>
      <c r="E627" s="103"/>
      <c r="F627" s="103"/>
      <c r="G627" s="103"/>
      <c r="H627" s="103"/>
      <c r="I627" s="167"/>
      <c r="J627" s="167"/>
      <c r="K627" s="167"/>
      <c r="L627" s="167"/>
      <c r="M627" s="167"/>
      <c r="N627" s="167"/>
      <c r="O627" s="167"/>
      <c r="P627" s="167"/>
      <c r="Q627" s="167"/>
      <c r="R627" s="167"/>
      <c r="S627" s="225"/>
      <c r="T627" s="225"/>
      <c r="U627" s="168"/>
      <c r="V627" s="168"/>
      <c r="W627" s="168"/>
      <c r="Z627" s="103"/>
    </row>
    <row r="628" spans="2:26" ht="19.8" x14ac:dyDescent="0.25">
      <c r="B628" s="103"/>
      <c r="C628" s="103"/>
      <c r="D628" s="103"/>
      <c r="E628" s="103"/>
      <c r="F628" s="103"/>
      <c r="G628" s="103"/>
      <c r="H628" s="103"/>
      <c r="I628" s="167"/>
      <c r="J628" s="167"/>
      <c r="K628" s="167"/>
      <c r="L628" s="167"/>
      <c r="M628" s="167"/>
      <c r="N628" s="167"/>
      <c r="O628" s="167"/>
      <c r="P628" s="167"/>
      <c r="Q628" s="167"/>
      <c r="R628" s="167"/>
      <c r="S628" s="225"/>
      <c r="T628" s="225"/>
      <c r="U628" s="168"/>
      <c r="V628" s="168"/>
      <c r="W628" s="168"/>
      <c r="Z628" s="103"/>
    </row>
    <row r="629" spans="2:26" ht="19.8" x14ac:dyDescent="0.25">
      <c r="B629" s="103"/>
      <c r="C629" s="103"/>
      <c r="D629" s="103"/>
      <c r="E629" s="103"/>
      <c r="F629" s="103"/>
      <c r="G629" s="103"/>
      <c r="H629" s="103"/>
      <c r="I629" s="167"/>
      <c r="J629" s="167"/>
      <c r="K629" s="167"/>
      <c r="L629" s="167"/>
      <c r="M629" s="167"/>
      <c r="N629" s="167"/>
      <c r="O629" s="167"/>
      <c r="P629" s="167"/>
      <c r="Q629" s="167"/>
      <c r="R629" s="167"/>
      <c r="S629" s="225"/>
      <c r="T629" s="225"/>
      <c r="U629" s="168"/>
      <c r="V629" s="168"/>
      <c r="W629" s="168"/>
      <c r="Z629" s="103"/>
    </row>
    <row r="630" spans="2:26" ht="19.8" x14ac:dyDescent="0.25">
      <c r="B630" s="103"/>
      <c r="C630" s="103"/>
      <c r="D630" s="103"/>
      <c r="E630" s="103"/>
      <c r="F630" s="103"/>
      <c r="G630" s="103"/>
      <c r="H630" s="103"/>
      <c r="I630" s="167"/>
      <c r="J630" s="167"/>
      <c r="K630" s="167"/>
      <c r="L630" s="167"/>
      <c r="M630" s="167"/>
      <c r="N630" s="167"/>
      <c r="O630" s="167"/>
      <c r="P630" s="167"/>
      <c r="Q630" s="167"/>
      <c r="R630" s="167"/>
      <c r="S630" s="225"/>
      <c r="T630" s="225"/>
      <c r="U630" s="168"/>
      <c r="V630" s="168"/>
      <c r="W630" s="168"/>
      <c r="Z630" s="103"/>
    </row>
    <row r="631" spans="2:26" ht="19.8" x14ac:dyDescent="0.25">
      <c r="B631" s="103"/>
      <c r="C631" s="103"/>
      <c r="D631" s="103"/>
      <c r="E631" s="103"/>
      <c r="F631" s="103"/>
      <c r="G631" s="103"/>
      <c r="H631" s="103"/>
      <c r="I631" s="167"/>
      <c r="J631" s="167"/>
      <c r="K631" s="167"/>
      <c r="L631" s="167"/>
      <c r="M631" s="167"/>
      <c r="N631" s="167"/>
      <c r="O631" s="167"/>
      <c r="P631" s="167"/>
      <c r="Q631" s="167"/>
      <c r="R631" s="167"/>
      <c r="S631" s="225"/>
      <c r="T631" s="225"/>
      <c r="U631" s="168"/>
      <c r="V631" s="168"/>
      <c r="W631" s="168"/>
      <c r="Z631" s="103"/>
    </row>
    <row r="632" spans="2:26" ht="19.8" x14ac:dyDescent="0.25">
      <c r="B632" s="103"/>
      <c r="C632" s="103"/>
      <c r="D632" s="103"/>
      <c r="E632" s="103"/>
      <c r="F632" s="103"/>
      <c r="G632" s="103"/>
      <c r="H632" s="103"/>
      <c r="I632" s="167"/>
      <c r="J632" s="167"/>
      <c r="K632" s="167"/>
      <c r="L632" s="167"/>
      <c r="M632" s="167"/>
      <c r="N632" s="167"/>
      <c r="O632" s="167"/>
      <c r="P632" s="167"/>
      <c r="Q632" s="167"/>
      <c r="R632" s="167"/>
      <c r="S632" s="225"/>
      <c r="T632" s="225"/>
      <c r="U632" s="168"/>
      <c r="V632" s="168"/>
      <c r="W632" s="168"/>
      <c r="Z632" s="103"/>
    </row>
    <row r="633" spans="2:26" ht="19.8" x14ac:dyDescent="0.25">
      <c r="B633" s="103"/>
      <c r="C633" s="103"/>
      <c r="D633" s="103"/>
      <c r="E633" s="103"/>
      <c r="F633" s="103"/>
      <c r="G633" s="103"/>
      <c r="H633" s="103"/>
      <c r="I633" s="167"/>
      <c r="J633" s="167"/>
      <c r="K633" s="167"/>
      <c r="L633" s="167"/>
      <c r="M633" s="167"/>
      <c r="N633" s="167"/>
      <c r="O633" s="167"/>
      <c r="P633" s="167"/>
      <c r="Q633" s="167"/>
      <c r="R633" s="167"/>
      <c r="S633" s="225"/>
      <c r="T633" s="225"/>
      <c r="U633" s="168"/>
      <c r="V633" s="168"/>
      <c r="W633" s="168"/>
      <c r="Z633" s="103"/>
    </row>
    <row r="634" spans="2:26" ht="19.8" x14ac:dyDescent="0.25">
      <c r="B634" s="103"/>
      <c r="C634" s="103"/>
      <c r="D634" s="103"/>
      <c r="E634" s="103"/>
      <c r="F634" s="103"/>
      <c r="G634" s="103"/>
      <c r="H634" s="103"/>
      <c r="I634" s="167"/>
      <c r="J634" s="167"/>
      <c r="K634" s="167"/>
      <c r="L634" s="167"/>
      <c r="M634" s="167"/>
      <c r="N634" s="167"/>
      <c r="O634" s="167"/>
      <c r="P634" s="167"/>
      <c r="Q634" s="167"/>
      <c r="R634" s="167"/>
      <c r="S634" s="225"/>
      <c r="T634" s="225"/>
      <c r="U634" s="168"/>
      <c r="V634" s="168"/>
      <c r="W634" s="168"/>
      <c r="Z634" s="103"/>
    </row>
    <row r="635" spans="2:26" ht="19.8" x14ac:dyDescent="0.25">
      <c r="B635" s="103"/>
      <c r="C635" s="103"/>
      <c r="D635" s="103"/>
      <c r="E635" s="103"/>
      <c r="F635" s="103"/>
      <c r="G635" s="103"/>
      <c r="H635" s="103"/>
      <c r="I635" s="167"/>
      <c r="J635" s="167"/>
      <c r="K635" s="167"/>
      <c r="L635" s="167"/>
      <c r="M635" s="167"/>
      <c r="N635" s="167"/>
      <c r="O635" s="167"/>
      <c r="P635" s="167"/>
      <c r="Q635" s="167"/>
      <c r="R635" s="167"/>
      <c r="S635" s="225"/>
      <c r="T635" s="225"/>
      <c r="U635" s="168"/>
      <c r="V635" s="168"/>
      <c r="W635" s="168"/>
      <c r="Z635" s="103"/>
    </row>
    <row r="636" spans="2:26" ht="19.8" x14ac:dyDescent="0.25">
      <c r="B636" s="103"/>
      <c r="C636" s="103"/>
      <c r="D636" s="103"/>
      <c r="E636" s="103"/>
      <c r="F636" s="103"/>
      <c r="G636" s="103"/>
      <c r="H636" s="103"/>
      <c r="I636" s="167"/>
      <c r="J636" s="167"/>
      <c r="K636" s="167"/>
      <c r="L636" s="167"/>
      <c r="M636" s="167"/>
      <c r="N636" s="167"/>
      <c r="O636" s="167"/>
      <c r="P636" s="167"/>
      <c r="Q636" s="167"/>
      <c r="R636" s="167"/>
      <c r="S636" s="225"/>
      <c r="T636" s="225"/>
      <c r="U636" s="168"/>
      <c r="V636" s="168"/>
      <c r="W636" s="168"/>
      <c r="Z636" s="103"/>
    </row>
    <row r="637" spans="2:26" ht="19.8" x14ac:dyDescent="0.25">
      <c r="B637" s="103"/>
      <c r="C637" s="103"/>
      <c r="D637" s="103"/>
      <c r="E637" s="103"/>
      <c r="F637" s="103"/>
      <c r="G637" s="103"/>
      <c r="H637" s="103"/>
      <c r="I637" s="167"/>
      <c r="J637" s="167"/>
      <c r="K637" s="167"/>
      <c r="L637" s="167"/>
      <c r="M637" s="167"/>
      <c r="N637" s="167"/>
      <c r="O637" s="167"/>
      <c r="P637" s="167"/>
      <c r="Q637" s="167"/>
      <c r="R637" s="167"/>
      <c r="S637" s="225"/>
      <c r="T637" s="225"/>
      <c r="U637" s="168"/>
      <c r="V637" s="168"/>
      <c r="W637" s="168"/>
      <c r="Z637" s="103"/>
    </row>
    <row r="638" spans="2:26" ht="19.8" x14ac:dyDescent="0.25">
      <c r="B638" s="103"/>
      <c r="C638" s="103"/>
      <c r="D638" s="103"/>
      <c r="E638" s="103"/>
      <c r="F638" s="103"/>
      <c r="G638" s="103"/>
      <c r="H638" s="103"/>
      <c r="I638" s="167"/>
      <c r="J638" s="167"/>
      <c r="K638" s="167"/>
      <c r="L638" s="167"/>
      <c r="M638" s="167"/>
      <c r="N638" s="167"/>
      <c r="O638" s="167"/>
      <c r="P638" s="167"/>
      <c r="Q638" s="167"/>
      <c r="R638" s="167"/>
      <c r="S638" s="225"/>
      <c r="T638" s="225"/>
      <c r="U638" s="168"/>
      <c r="V638" s="168"/>
      <c r="W638" s="168"/>
      <c r="Z638" s="103"/>
    </row>
    <row r="639" spans="2:26" ht="19.8" x14ac:dyDescent="0.25">
      <c r="B639" s="103"/>
      <c r="C639" s="103"/>
      <c r="D639" s="103"/>
      <c r="E639" s="103"/>
      <c r="F639" s="103"/>
      <c r="G639" s="103"/>
      <c r="H639" s="103"/>
      <c r="I639" s="167"/>
      <c r="J639" s="167"/>
      <c r="K639" s="167"/>
      <c r="L639" s="167"/>
      <c r="M639" s="167"/>
      <c r="N639" s="167"/>
      <c r="O639" s="167"/>
      <c r="P639" s="167"/>
      <c r="Q639" s="167"/>
      <c r="R639" s="167"/>
      <c r="S639" s="225"/>
      <c r="T639" s="225"/>
      <c r="U639" s="168"/>
      <c r="V639" s="168"/>
      <c r="W639" s="168"/>
      <c r="Z639" s="103"/>
    </row>
    <row r="640" spans="2:26" ht="19.8" x14ac:dyDescent="0.25">
      <c r="B640" s="103"/>
      <c r="C640" s="103"/>
      <c r="D640" s="103"/>
      <c r="E640" s="103"/>
      <c r="F640" s="103"/>
      <c r="G640" s="103"/>
      <c r="H640" s="103"/>
      <c r="I640" s="167"/>
      <c r="J640" s="167"/>
      <c r="K640" s="167"/>
      <c r="L640" s="167"/>
      <c r="M640" s="167"/>
      <c r="N640" s="167"/>
      <c r="O640" s="167"/>
      <c r="P640" s="167"/>
      <c r="Q640" s="167"/>
      <c r="R640" s="167"/>
      <c r="S640" s="225"/>
      <c r="T640" s="225"/>
      <c r="U640" s="168"/>
      <c r="V640" s="168"/>
      <c r="W640" s="168"/>
      <c r="Z640" s="103"/>
    </row>
    <row r="641" spans="2:26" ht="19.8" x14ac:dyDescent="0.25">
      <c r="B641" s="103"/>
      <c r="C641" s="103"/>
      <c r="D641" s="103"/>
      <c r="E641" s="103"/>
      <c r="F641" s="103"/>
      <c r="G641" s="103"/>
      <c r="H641" s="103"/>
      <c r="I641" s="167"/>
      <c r="J641" s="167"/>
      <c r="K641" s="167"/>
      <c r="L641" s="167"/>
      <c r="M641" s="167"/>
      <c r="N641" s="167"/>
      <c r="O641" s="167"/>
      <c r="P641" s="167"/>
      <c r="Q641" s="167"/>
      <c r="R641" s="167"/>
      <c r="S641" s="225"/>
      <c r="T641" s="225"/>
      <c r="U641" s="168"/>
      <c r="V641" s="168"/>
      <c r="W641" s="168"/>
      <c r="Z641" s="103"/>
    </row>
    <row r="642" spans="2:26" ht="19.8" x14ac:dyDescent="0.25">
      <c r="B642" s="103"/>
      <c r="C642" s="103"/>
      <c r="D642" s="103"/>
      <c r="E642" s="103"/>
      <c r="F642" s="103"/>
      <c r="G642" s="103"/>
      <c r="H642" s="103"/>
      <c r="I642" s="167"/>
      <c r="J642" s="167"/>
      <c r="K642" s="167"/>
      <c r="L642" s="167"/>
      <c r="M642" s="167"/>
      <c r="N642" s="167"/>
      <c r="O642" s="167"/>
      <c r="P642" s="167"/>
      <c r="Q642" s="167"/>
      <c r="R642" s="167"/>
      <c r="S642" s="225"/>
      <c r="T642" s="225"/>
      <c r="U642" s="168"/>
      <c r="V642" s="168"/>
      <c r="W642" s="168"/>
      <c r="Z642" s="103"/>
    </row>
    <row r="643" spans="2:26" ht="19.8" x14ac:dyDescent="0.25">
      <c r="B643" s="103"/>
      <c r="C643" s="103"/>
      <c r="D643" s="103"/>
      <c r="E643" s="103"/>
      <c r="F643" s="103"/>
      <c r="G643" s="103"/>
      <c r="H643" s="103"/>
      <c r="I643" s="167"/>
      <c r="J643" s="167"/>
      <c r="K643" s="167"/>
      <c r="L643" s="167"/>
      <c r="M643" s="167"/>
      <c r="N643" s="167"/>
      <c r="O643" s="167"/>
      <c r="P643" s="167"/>
      <c r="Q643" s="167"/>
      <c r="R643" s="167"/>
      <c r="S643" s="225"/>
      <c r="T643" s="225"/>
      <c r="U643" s="168"/>
      <c r="V643" s="168"/>
      <c r="W643" s="168"/>
      <c r="Z643" s="103"/>
    </row>
    <row r="644" spans="2:26" ht="19.8" x14ac:dyDescent="0.25">
      <c r="B644" s="103"/>
      <c r="C644" s="103"/>
      <c r="D644" s="103"/>
      <c r="E644" s="103"/>
      <c r="F644" s="103"/>
      <c r="G644" s="103"/>
      <c r="H644" s="103"/>
      <c r="I644" s="167"/>
      <c r="J644" s="167"/>
      <c r="K644" s="167"/>
      <c r="L644" s="167"/>
      <c r="M644" s="167"/>
      <c r="N644" s="167"/>
      <c r="O644" s="167"/>
      <c r="P644" s="167"/>
      <c r="Q644" s="167"/>
      <c r="R644" s="167"/>
      <c r="S644" s="225"/>
      <c r="T644" s="225"/>
      <c r="U644" s="168"/>
      <c r="V644" s="168"/>
      <c r="W644" s="168"/>
      <c r="Z644" s="103"/>
    </row>
    <row r="645" spans="2:26" ht="19.8" x14ac:dyDescent="0.25">
      <c r="B645" s="103"/>
      <c r="C645" s="103"/>
      <c r="D645" s="103"/>
      <c r="E645" s="103"/>
      <c r="F645" s="103"/>
      <c r="G645" s="103"/>
      <c r="H645" s="103"/>
      <c r="I645" s="167"/>
      <c r="J645" s="167"/>
      <c r="K645" s="167"/>
      <c r="L645" s="167"/>
      <c r="M645" s="167"/>
      <c r="N645" s="167"/>
      <c r="O645" s="167"/>
      <c r="P645" s="167"/>
      <c r="Q645" s="167"/>
      <c r="R645" s="167"/>
      <c r="S645" s="225"/>
      <c r="T645" s="225"/>
      <c r="U645" s="168"/>
      <c r="V645" s="168"/>
      <c r="W645" s="168"/>
      <c r="Z645" s="103"/>
    </row>
    <row r="646" spans="2:26" ht="19.8" x14ac:dyDescent="0.25">
      <c r="B646" s="103"/>
      <c r="C646" s="103"/>
      <c r="D646" s="103"/>
      <c r="E646" s="103"/>
      <c r="F646" s="103"/>
      <c r="G646" s="103"/>
      <c r="H646" s="103"/>
      <c r="I646" s="167"/>
      <c r="J646" s="167"/>
      <c r="K646" s="167"/>
      <c r="L646" s="167"/>
      <c r="M646" s="167"/>
      <c r="N646" s="167"/>
      <c r="O646" s="167"/>
      <c r="P646" s="167"/>
      <c r="Q646" s="167"/>
      <c r="R646" s="167"/>
      <c r="S646" s="225"/>
      <c r="T646" s="225"/>
      <c r="U646" s="168"/>
      <c r="V646" s="168"/>
      <c r="W646" s="168"/>
      <c r="Z646" s="103"/>
    </row>
    <row r="647" spans="2:26" ht="19.8" x14ac:dyDescent="0.25">
      <c r="B647" s="103"/>
      <c r="C647" s="103"/>
      <c r="D647" s="103"/>
      <c r="E647" s="103"/>
      <c r="F647" s="103"/>
      <c r="G647" s="103"/>
      <c r="H647" s="103"/>
      <c r="I647" s="167"/>
      <c r="J647" s="167"/>
      <c r="K647" s="167"/>
      <c r="L647" s="167"/>
      <c r="M647" s="167"/>
      <c r="N647" s="167"/>
      <c r="O647" s="167"/>
      <c r="P647" s="167"/>
      <c r="Q647" s="167"/>
      <c r="R647" s="167"/>
      <c r="S647" s="225"/>
      <c r="T647" s="225"/>
      <c r="U647" s="168"/>
      <c r="V647" s="168"/>
      <c r="W647" s="168"/>
      <c r="Z647" s="103"/>
    </row>
    <row r="648" spans="2:26" ht="19.8" x14ac:dyDescent="0.25">
      <c r="B648" s="103"/>
      <c r="C648" s="103"/>
      <c r="D648" s="103"/>
      <c r="E648" s="103"/>
      <c r="F648" s="103"/>
      <c r="G648" s="103"/>
      <c r="H648" s="103"/>
      <c r="I648" s="167"/>
      <c r="J648" s="167"/>
      <c r="K648" s="167"/>
      <c r="L648" s="167"/>
      <c r="M648" s="167"/>
      <c r="N648" s="167"/>
      <c r="O648" s="167"/>
      <c r="P648" s="167"/>
      <c r="Q648" s="167"/>
      <c r="R648" s="167"/>
      <c r="S648" s="225"/>
      <c r="T648" s="225"/>
      <c r="U648" s="168"/>
      <c r="V648" s="168"/>
      <c r="W648" s="168"/>
      <c r="Z648" s="103"/>
    </row>
    <row r="649" spans="2:26" ht="19.8" x14ac:dyDescent="0.25">
      <c r="B649" s="103"/>
      <c r="C649" s="103"/>
      <c r="D649" s="103"/>
      <c r="E649" s="103"/>
      <c r="F649" s="103"/>
      <c r="G649" s="103"/>
      <c r="H649" s="103"/>
      <c r="I649" s="167"/>
      <c r="J649" s="167"/>
      <c r="K649" s="167"/>
      <c r="L649" s="167"/>
      <c r="M649" s="167"/>
      <c r="N649" s="167"/>
      <c r="O649" s="167"/>
      <c r="P649" s="167"/>
      <c r="Q649" s="167"/>
      <c r="R649" s="167"/>
      <c r="S649" s="225"/>
      <c r="T649" s="225"/>
      <c r="U649" s="168"/>
      <c r="V649" s="168"/>
      <c r="W649" s="168"/>
      <c r="Z649" s="103"/>
    </row>
    <row r="650" spans="2:26" ht="19.8" x14ac:dyDescent="0.25">
      <c r="B650" s="103"/>
      <c r="C650" s="103"/>
      <c r="D650" s="103"/>
      <c r="E650" s="103"/>
      <c r="F650" s="103"/>
      <c r="G650" s="103"/>
      <c r="H650" s="103"/>
      <c r="I650" s="167"/>
      <c r="J650" s="167"/>
      <c r="K650" s="167"/>
      <c r="L650" s="167"/>
      <c r="M650" s="167"/>
      <c r="N650" s="167"/>
      <c r="O650" s="167"/>
      <c r="P650" s="167"/>
      <c r="Q650" s="167"/>
      <c r="R650" s="167"/>
      <c r="S650" s="225"/>
      <c r="T650" s="225"/>
      <c r="U650" s="168"/>
      <c r="V650" s="168"/>
      <c r="W650" s="168"/>
      <c r="Z650" s="103"/>
    </row>
    <row r="651" spans="2:26" ht="19.8" x14ac:dyDescent="0.25">
      <c r="B651" s="103"/>
      <c r="C651" s="103"/>
      <c r="D651" s="103"/>
      <c r="E651" s="103"/>
      <c r="F651" s="103"/>
      <c r="G651" s="103"/>
      <c r="H651" s="103"/>
      <c r="I651" s="167"/>
      <c r="J651" s="167"/>
      <c r="K651" s="167"/>
      <c r="L651" s="167"/>
      <c r="M651" s="167"/>
      <c r="N651" s="167"/>
      <c r="O651" s="167"/>
      <c r="P651" s="167"/>
      <c r="Q651" s="167"/>
      <c r="R651" s="167"/>
      <c r="S651" s="225"/>
      <c r="T651" s="225"/>
      <c r="U651" s="168"/>
      <c r="V651" s="168"/>
      <c r="W651" s="168"/>
      <c r="Z651" s="103"/>
    </row>
    <row r="652" spans="2:26" ht="19.8" x14ac:dyDescent="0.25">
      <c r="B652" s="103"/>
      <c r="C652" s="103"/>
      <c r="D652" s="103"/>
      <c r="E652" s="103"/>
      <c r="F652" s="103"/>
      <c r="G652" s="103"/>
      <c r="H652" s="103"/>
      <c r="I652" s="167"/>
      <c r="J652" s="167"/>
      <c r="K652" s="167"/>
      <c r="L652" s="167"/>
      <c r="M652" s="167"/>
      <c r="N652" s="167"/>
      <c r="O652" s="167"/>
      <c r="P652" s="167"/>
      <c r="Q652" s="167"/>
      <c r="R652" s="167"/>
      <c r="S652" s="225"/>
      <c r="T652" s="225"/>
      <c r="U652" s="168"/>
      <c r="V652" s="168"/>
      <c r="W652" s="168"/>
      <c r="Z652" s="103"/>
    </row>
    <row r="653" spans="2:26" ht="19.8" x14ac:dyDescent="0.25">
      <c r="B653" s="103"/>
      <c r="C653" s="103"/>
      <c r="D653" s="103"/>
      <c r="E653" s="103"/>
      <c r="F653" s="103"/>
      <c r="G653" s="103"/>
      <c r="H653" s="103"/>
      <c r="I653" s="167"/>
      <c r="J653" s="167"/>
      <c r="K653" s="167"/>
      <c r="L653" s="167"/>
      <c r="M653" s="167"/>
      <c r="N653" s="167"/>
      <c r="O653" s="167"/>
      <c r="P653" s="167"/>
      <c r="Q653" s="167"/>
      <c r="R653" s="167"/>
      <c r="S653" s="225"/>
      <c r="T653" s="225"/>
      <c r="U653" s="168"/>
      <c r="V653" s="168"/>
      <c r="W653" s="168"/>
      <c r="Z653" s="103"/>
    </row>
    <row r="654" spans="2:26" ht="19.8" x14ac:dyDescent="0.25">
      <c r="B654" s="103"/>
      <c r="C654" s="103"/>
      <c r="D654" s="103"/>
      <c r="E654" s="103"/>
      <c r="F654" s="103"/>
      <c r="G654" s="103"/>
      <c r="H654" s="103"/>
      <c r="I654" s="167"/>
      <c r="J654" s="167"/>
      <c r="K654" s="167"/>
      <c r="L654" s="167"/>
      <c r="M654" s="167"/>
      <c r="N654" s="167"/>
      <c r="O654" s="167"/>
      <c r="P654" s="167"/>
      <c r="Q654" s="167"/>
      <c r="R654" s="167"/>
      <c r="S654" s="225"/>
      <c r="T654" s="225"/>
      <c r="U654" s="168"/>
      <c r="V654" s="168"/>
      <c r="W654" s="168"/>
      <c r="Z654" s="103"/>
    </row>
    <row r="655" spans="2:26" ht="19.8" x14ac:dyDescent="0.25">
      <c r="B655" s="103"/>
      <c r="C655" s="103"/>
      <c r="D655" s="103"/>
      <c r="E655" s="103"/>
      <c r="F655" s="103"/>
      <c r="G655" s="103"/>
      <c r="H655" s="103"/>
      <c r="I655" s="167"/>
      <c r="J655" s="167"/>
      <c r="K655" s="167"/>
      <c r="L655" s="167"/>
      <c r="M655" s="167"/>
      <c r="N655" s="167"/>
      <c r="O655" s="167"/>
      <c r="P655" s="167"/>
      <c r="Q655" s="167"/>
      <c r="R655" s="167"/>
      <c r="S655" s="225"/>
      <c r="T655" s="225"/>
      <c r="U655" s="168"/>
      <c r="V655" s="168"/>
      <c r="W655" s="168"/>
      <c r="Z655" s="103"/>
    </row>
    <row r="656" spans="2:26" ht="19.8" x14ac:dyDescent="0.25">
      <c r="B656" s="103"/>
      <c r="C656" s="103"/>
      <c r="D656" s="103"/>
      <c r="E656" s="103"/>
      <c r="F656" s="103"/>
      <c r="G656" s="103"/>
      <c r="H656" s="103"/>
      <c r="I656" s="167"/>
      <c r="J656" s="167"/>
      <c r="K656" s="167"/>
      <c r="L656" s="167"/>
      <c r="M656" s="167"/>
      <c r="N656" s="167"/>
      <c r="O656" s="167"/>
      <c r="P656" s="167"/>
      <c r="Q656" s="167"/>
      <c r="R656" s="167"/>
      <c r="S656" s="225"/>
      <c r="T656" s="225"/>
      <c r="U656" s="168"/>
      <c r="V656" s="168"/>
      <c r="W656" s="168"/>
      <c r="Z656" s="103"/>
    </row>
    <row r="657" spans="2:26" ht="19.8" x14ac:dyDescent="0.25">
      <c r="B657" s="103"/>
      <c r="C657" s="103"/>
      <c r="D657" s="103"/>
      <c r="E657" s="103"/>
      <c r="F657" s="103"/>
      <c r="G657" s="103"/>
      <c r="H657" s="103"/>
      <c r="I657" s="167"/>
      <c r="J657" s="167"/>
      <c r="K657" s="167"/>
      <c r="L657" s="167"/>
      <c r="M657" s="167"/>
      <c r="N657" s="167"/>
      <c r="O657" s="167"/>
      <c r="P657" s="167"/>
      <c r="Q657" s="167"/>
      <c r="R657" s="167"/>
      <c r="S657" s="225"/>
      <c r="T657" s="225"/>
      <c r="U657" s="168"/>
      <c r="V657" s="168"/>
      <c r="W657" s="168"/>
      <c r="Z657" s="103"/>
    </row>
    <row r="658" spans="2:26" ht="19.8" x14ac:dyDescent="0.25">
      <c r="B658" s="103"/>
      <c r="C658" s="103"/>
      <c r="D658" s="103"/>
      <c r="E658" s="103"/>
      <c r="F658" s="103"/>
      <c r="G658" s="103"/>
      <c r="H658" s="103"/>
      <c r="I658" s="167"/>
      <c r="J658" s="167"/>
      <c r="K658" s="167"/>
      <c r="L658" s="167"/>
      <c r="M658" s="167"/>
      <c r="N658" s="167"/>
      <c r="O658" s="167"/>
      <c r="P658" s="167"/>
      <c r="Q658" s="167"/>
      <c r="R658" s="167"/>
      <c r="S658" s="225"/>
      <c r="T658" s="225"/>
      <c r="U658" s="168"/>
      <c r="V658" s="168"/>
      <c r="W658" s="168"/>
      <c r="Z658" s="103"/>
    </row>
    <row r="659" spans="2:26" ht="19.8" x14ac:dyDescent="0.25">
      <c r="B659" s="103"/>
      <c r="C659" s="103"/>
      <c r="D659" s="103"/>
      <c r="E659" s="103"/>
      <c r="F659" s="103"/>
      <c r="G659" s="103"/>
      <c r="H659" s="103"/>
      <c r="I659" s="167"/>
      <c r="J659" s="167"/>
      <c r="K659" s="167"/>
      <c r="L659" s="167"/>
      <c r="M659" s="167"/>
      <c r="N659" s="167"/>
      <c r="O659" s="167"/>
      <c r="P659" s="167"/>
      <c r="Q659" s="167"/>
      <c r="R659" s="167"/>
      <c r="S659" s="225"/>
      <c r="T659" s="225"/>
      <c r="U659" s="168"/>
      <c r="V659" s="168"/>
      <c r="W659" s="168"/>
      <c r="Z659" s="103"/>
    </row>
    <row r="660" spans="2:26" ht="19.8" x14ac:dyDescent="0.25">
      <c r="B660" s="103"/>
      <c r="C660" s="103"/>
      <c r="D660" s="103"/>
      <c r="E660" s="103"/>
      <c r="F660" s="103"/>
      <c r="G660" s="103"/>
      <c r="H660" s="103"/>
      <c r="I660" s="167"/>
      <c r="J660" s="167"/>
      <c r="K660" s="167"/>
      <c r="L660" s="167"/>
      <c r="M660" s="167"/>
      <c r="N660" s="167"/>
      <c r="O660" s="167"/>
      <c r="P660" s="167"/>
      <c r="Q660" s="167"/>
      <c r="R660" s="167"/>
      <c r="S660" s="225"/>
      <c r="T660" s="225"/>
      <c r="U660" s="168"/>
      <c r="V660" s="168"/>
      <c r="W660" s="168"/>
      <c r="Z660" s="103"/>
    </row>
    <row r="661" spans="2:26" ht="19.8" x14ac:dyDescent="0.25">
      <c r="B661" s="103"/>
      <c r="C661" s="103"/>
      <c r="D661" s="103"/>
      <c r="E661" s="103"/>
      <c r="F661" s="103"/>
      <c r="G661" s="103"/>
      <c r="H661" s="103"/>
      <c r="I661" s="167"/>
      <c r="J661" s="167"/>
      <c r="K661" s="167"/>
      <c r="L661" s="167"/>
      <c r="M661" s="167"/>
      <c r="N661" s="167"/>
      <c r="O661" s="167"/>
      <c r="P661" s="167"/>
      <c r="Q661" s="167"/>
      <c r="R661" s="167"/>
      <c r="S661" s="225"/>
      <c r="T661" s="225"/>
      <c r="U661" s="168"/>
      <c r="V661" s="168"/>
      <c r="W661" s="168"/>
      <c r="Z661" s="103"/>
    </row>
    <row r="662" spans="2:26" ht="19.8" x14ac:dyDescent="0.25">
      <c r="B662" s="103"/>
      <c r="C662" s="103"/>
      <c r="D662" s="103"/>
      <c r="E662" s="103"/>
      <c r="F662" s="103"/>
      <c r="G662" s="103"/>
      <c r="H662" s="103"/>
      <c r="I662" s="167"/>
      <c r="J662" s="167"/>
      <c r="K662" s="167"/>
      <c r="L662" s="167"/>
      <c r="M662" s="167"/>
      <c r="N662" s="167"/>
      <c r="O662" s="167"/>
      <c r="P662" s="167"/>
      <c r="Q662" s="167"/>
      <c r="R662" s="167"/>
      <c r="S662" s="225"/>
      <c r="T662" s="225"/>
      <c r="U662" s="168"/>
      <c r="V662" s="168"/>
      <c r="W662" s="168"/>
      <c r="Z662" s="103"/>
    </row>
    <row r="663" spans="2:26" ht="19.8" x14ac:dyDescent="0.25">
      <c r="B663" s="103"/>
      <c r="C663" s="103"/>
      <c r="D663" s="103"/>
      <c r="E663" s="103"/>
      <c r="F663" s="103"/>
      <c r="G663" s="103"/>
      <c r="H663" s="103"/>
      <c r="I663" s="167"/>
      <c r="J663" s="167"/>
      <c r="K663" s="167"/>
      <c r="L663" s="167"/>
      <c r="M663" s="167"/>
      <c r="N663" s="167"/>
      <c r="O663" s="167"/>
      <c r="P663" s="167"/>
      <c r="Q663" s="167"/>
      <c r="R663" s="167"/>
      <c r="S663" s="225"/>
      <c r="T663" s="225"/>
      <c r="U663" s="168"/>
      <c r="V663" s="168"/>
      <c r="W663" s="168"/>
      <c r="Z663" s="103"/>
    </row>
    <row r="664" spans="2:26" ht="19.8" x14ac:dyDescent="0.25">
      <c r="B664" s="103"/>
      <c r="C664" s="103"/>
      <c r="D664" s="103"/>
      <c r="E664" s="103"/>
      <c r="F664" s="103"/>
      <c r="G664" s="103"/>
      <c r="H664" s="103"/>
      <c r="I664" s="167"/>
      <c r="J664" s="167"/>
      <c r="K664" s="167"/>
      <c r="L664" s="167"/>
      <c r="M664" s="167"/>
      <c r="N664" s="167"/>
      <c r="O664" s="167"/>
      <c r="P664" s="167"/>
      <c r="Q664" s="167"/>
      <c r="R664" s="167"/>
      <c r="S664" s="225"/>
      <c r="T664" s="225"/>
      <c r="U664" s="168"/>
      <c r="V664" s="168"/>
      <c r="W664" s="168"/>
      <c r="Z664" s="103"/>
    </row>
    <row r="665" spans="2:26" ht="19.8" x14ac:dyDescent="0.25">
      <c r="B665" s="103"/>
      <c r="C665" s="103"/>
      <c r="D665" s="103"/>
      <c r="E665" s="103"/>
      <c r="F665" s="103"/>
      <c r="G665" s="103"/>
      <c r="H665" s="103"/>
      <c r="I665" s="167"/>
      <c r="J665" s="167"/>
      <c r="K665" s="167"/>
      <c r="L665" s="167"/>
      <c r="M665" s="167"/>
      <c r="N665" s="167"/>
      <c r="O665" s="167"/>
      <c r="P665" s="167"/>
      <c r="Q665" s="167"/>
      <c r="R665" s="167"/>
      <c r="S665" s="225"/>
      <c r="T665" s="225"/>
      <c r="U665" s="168"/>
      <c r="V665" s="168"/>
      <c r="W665" s="168"/>
      <c r="Z665" s="103"/>
    </row>
    <row r="666" spans="2:26" ht="19.8" x14ac:dyDescent="0.25">
      <c r="B666" s="103"/>
      <c r="C666" s="103"/>
      <c r="D666" s="103"/>
      <c r="E666" s="103"/>
      <c r="F666" s="103"/>
      <c r="G666" s="103"/>
      <c r="H666" s="103"/>
      <c r="I666" s="167"/>
      <c r="J666" s="167"/>
      <c r="K666" s="167"/>
      <c r="L666" s="167"/>
      <c r="M666" s="167"/>
      <c r="N666" s="167"/>
      <c r="O666" s="167"/>
      <c r="P666" s="167"/>
      <c r="Q666" s="167"/>
      <c r="R666" s="167"/>
      <c r="S666" s="225"/>
      <c r="T666" s="225"/>
      <c r="U666" s="168"/>
      <c r="V666" s="168"/>
      <c r="W666" s="168"/>
      <c r="Z666" s="103"/>
    </row>
    <row r="667" spans="2:26" ht="19.8" x14ac:dyDescent="0.25">
      <c r="B667" s="103"/>
      <c r="C667" s="103"/>
      <c r="D667" s="103"/>
      <c r="E667" s="103"/>
      <c r="F667" s="103"/>
      <c r="G667" s="103"/>
      <c r="H667" s="103"/>
      <c r="I667" s="167"/>
      <c r="J667" s="167"/>
      <c r="K667" s="167"/>
      <c r="L667" s="167"/>
      <c r="M667" s="167"/>
      <c r="N667" s="167"/>
      <c r="O667" s="167"/>
      <c r="P667" s="167"/>
      <c r="Q667" s="167"/>
      <c r="R667" s="167"/>
      <c r="S667" s="225"/>
      <c r="T667" s="225"/>
      <c r="U667" s="168"/>
      <c r="V667" s="168"/>
      <c r="W667" s="168"/>
      <c r="Z667" s="103"/>
    </row>
    <row r="668" spans="2:26" ht="19.8" x14ac:dyDescent="0.25">
      <c r="B668" s="103"/>
      <c r="C668" s="103"/>
      <c r="D668" s="103"/>
      <c r="E668" s="103"/>
      <c r="F668" s="103"/>
      <c r="G668" s="103"/>
      <c r="H668" s="103"/>
      <c r="I668" s="167"/>
      <c r="J668" s="167"/>
      <c r="K668" s="167"/>
      <c r="L668" s="167"/>
      <c r="M668" s="167"/>
      <c r="N668" s="167"/>
      <c r="O668" s="167"/>
      <c r="P668" s="167"/>
      <c r="Q668" s="167"/>
      <c r="R668" s="167"/>
      <c r="S668" s="225"/>
      <c r="T668" s="225"/>
      <c r="U668" s="168"/>
      <c r="V668" s="168"/>
      <c r="W668" s="168"/>
      <c r="Z668" s="103"/>
    </row>
    <row r="669" spans="2:26" ht="19.8" x14ac:dyDescent="0.25">
      <c r="B669" s="103"/>
      <c r="C669" s="103"/>
      <c r="D669" s="103"/>
      <c r="E669" s="103"/>
      <c r="F669" s="103"/>
      <c r="G669" s="103"/>
      <c r="H669" s="103"/>
      <c r="I669" s="167"/>
      <c r="J669" s="167"/>
      <c r="K669" s="167"/>
      <c r="L669" s="167"/>
      <c r="M669" s="167"/>
      <c r="N669" s="167"/>
      <c r="O669" s="167"/>
      <c r="P669" s="167"/>
      <c r="Q669" s="167"/>
      <c r="R669" s="167"/>
      <c r="S669" s="225"/>
      <c r="T669" s="225"/>
      <c r="U669" s="168"/>
      <c r="V669" s="168"/>
      <c r="W669" s="168"/>
      <c r="Z669" s="103"/>
    </row>
    <row r="670" spans="2:26" ht="19.8" x14ac:dyDescent="0.25">
      <c r="B670" s="103"/>
      <c r="C670" s="103"/>
      <c r="D670" s="103"/>
      <c r="E670" s="103"/>
      <c r="F670" s="103"/>
      <c r="G670" s="103"/>
      <c r="H670" s="103"/>
      <c r="I670" s="167"/>
      <c r="J670" s="167"/>
      <c r="K670" s="167"/>
      <c r="L670" s="167"/>
      <c r="M670" s="167"/>
      <c r="N670" s="167"/>
      <c r="O670" s="167"/>
      <c r="P670" s="167"/>
      <c r="Q670" s="167"/>
      <c r="R670" s="167"/>
      <c r="S670" s="225"/>
      <c r="T670" s="225"/>
      <c r="U670" s="168"/>
      <c r="V670" s="168"/>
      <c r="W670" s="168"/>
      <c r="Z670" s="103"/>
    </row>
    <row r="671" spans="2:26" ht="19.8" x14ac:dyDescent="0.25">
      <c r="B671" s="103"/>
      <c r="C671" s="103"/>
      <c r="D671" s="103"/>
      <c r="E671" s="103"/>
      <c r="F671" s="103"/>
      <c r="G671" s="103"/>
      <c r="H671" s="103"/>
      <c r="I671" s="167"/>
      <c r="J671" s="167"/>
      <c r="K671" s="167"/>
      <c r="L671" s="167"/>
      <c r="M671" s="167"/>
      <c r="N671" s="167"/>
      <c r="O671" s="167"/>
      <c r="P671" s="167"/>
      <c r="Q671" s="167"/>
      <c r="R671" s="167"/>
      <c r="S671" s="225"/>
      <c r="T671" s="225"/>
      <c r="U671" s="168"/>
      <c r="V671" s="168"/>
      <c r="W671" s="168"/>
      <c r="Z671" s="103"/>
    </row>
    <row r="672" spans="2:26" ht="19.8" x14ac:dyDescent="0.25">
      <c r="B672" s="103"/>
      <c r="C672" s="103"/>
      <c r="D672" s="103"/>
      <c r="E672" s="103"/>
      <c r="F672" s="103"/>
      <c r="G672" s="103"/>
      <c r="H672" s="103"/>
      <c r="I672" s="167"/>
      <c r="J672" s="167"/>
      <c r="K672" s="167"/>
      <c r="L672" s="167"/>
      <c r="M672" s="167"/>
      <c r="N672" s="167"/>
      <c r="O672" s="167"/>
      <c r="P672" s="167"/>
      <c r="Q672" s="167"/>
      <c r="R672" s="167"/>
      <c r="S672" s="225"/>
      <c r="T672" s="225"/>
      <c r="U672" s="168"/>
      <c r="V672" s="168"/>
      <c r="W672" s="168"/>
      <c r="Z672" s="103"/>
    </row>
    <row r="673" spans="2:26" ht="19.8" x14ac:dyDescent="0.25">
      <c r="B673" s="103"/>
      <c r="C673" s="103"/>
      <c r="D673" s="103"/>
      <c r="E673" s="103"/>
      <c r="F673" s="103"/>
      <c r="G673" s="103"/>
      <c r="H673" s="103"/>
      <c r="I673" s="167"/>
      <c r="J673" s="167"/>
      <c r="K673" s="167"/>
      <c r="L673" s="167"/>
      <c r="M673" s="167"/>
      <c r="N673" s="167"/>
      <c r="O673" s="167"/>
      <c r="P673" s="167"/>
      <c r="Q673" s="167"/>
      <c r="R673" s="167"/>
      <c r="S673" s="225"/>
      <c r="T673" s="225"/>
      <c r="U673" s="168"/>
      <c r="V673" s="168"/>
      <c r="W673" s="168"/>
      <c r="Z673" s="103"/>
    </row>
    <row r="674" spans="2:26" ht="19.8" x14ac:dyDescent="0.25">
      <c r="B674" s="103"/>
      <c r="C674" s="103"/>
      <c r="D674" s="103"/>
      <c r="E674" s="103"/>
      <c r="F674" s="103"/>
      <c r="G674" s="103"/>
      <c r="H674" s="103"/>
      <c r="I674" s="167"/>
      <c r="J674" s="167"/>
      <c r="K674" s="167"/>
      <c r="L674" s="167"/>
      <c r="M674" s="167"/>
      <c r="N674" s="167"/>
      <c r="O674" s="167"/>
      <c r="P674" s="167"/>
      <c r="Q674" s="167"/>
      <c r="R674" s="167"/>
      <c r="S674" s="225"/>
      <c r="T674" s="225"/>
      <c r="U674" s="168"/>
      <c r="V674" s="168"/>
      <c r="W674" s="168"/>
      <c r="Z674" s="103"/>
    </row>
    <row r="675" spans="2:26" ht="19.8" x14ac:dyDescent="0.25">
      <c r="B675" s="103"/>
      <c r="C675" s="103"/>
      <c r="D675" s="103"/>
      <c r="E675" s="103"/>
      <c r="F675" s="103"/>
      <c r="G675" s="103"/>
      <c r="H675" s="103"/>
      <c r="I675" s="167"/>
      <c r="J675" s="167"/>
      <c r="K675" s="167"/>
      <c r="L675" s="167"/>
      <c r="M675" s="167"/>
      <c r="N675" s="167"/>
      <c r="O675" s="167"/>
      <c r="P675" s="167"/>
      <c r="Q675" s="167"/>
      <c r="R675" s="167"/>
      <c r="S675" s="225"/>
      <c r="T675" s="225"/>
      <c r="U675" s="168"/>
      <c r="V675" s="168"/>
      <c r="W675" s="168"/>
      <c r="Z675" s="103"/>
    </row>
    <row r="676" spans="2:26" ht="19.8" x14ac:dyDescent="0.25">
      <c r="B676" s="103"/>
      <c r="C676" s="103"/>
      <c r="D676" s="103"/>
      <c r="E676" s="103"/>
      <c r="F676" s="103"/>
      <c r="G676" s="103"/>
      <c r="H676" s="103"/>
      <c r="I676" s="167"/>
      <c r="J676" s="167"/>
      <c r="K676" s="167"/>
      <c r="L676" s="167"/>
      <c r="M676" s="167"/>
      <c r="N676" s="167"/>
      <c r="O676" s="167"/>
      <c r="P676" s="167"/>
      <c r="Q676" s="167"/>
      <c r="R676" s="167"/>
      <c r="S676" s="225"/>
      <c r="T676" s="225"/>
      <c r="U676" s="168"/>
      <c r="V676" s="168"/>
      <c r="W676" s="168"/>
      <c r="Z676" s="103"/>
    </row>
    <row r="677" spans="2:26" ht="19.8" x14ac:dyDescent="0.25">
      <c r="B677" s="103"/>
      <c r="C677" s="103"/>
      <c r="D677" s="103"/>
      <c r="E677" s="103"/>
      <c r="F677" s="103"/>
      <c r="G677" s="103"/>
      <c r="H677" s="103"/>
      <c r="I677" s="167"/>
      <c r="J677" s="167"/>
      <c r="K677" s="167"/>
      <c r="L677" s="167"/>
      <c r="M677" s="167"/>
      <c r="N677" s="167"/>
      <c r="O677" s="167"/>
      <c r="P677" s="167"/>
      <c r="Q677" s="167"/>
      <c r="R677" s="167"/>
      <c r="S677" s="225"/>
      <c r="T677" s="225"/>
      <c r="U677" s="168"/>
      <c r="V677" s="168"/>
      <c r="W677" s="168"/>
      <c r="Z677" s="103"/>
    </row>
    <row r="678" spans="2:26" ht="19.8" x14ac:dyDescent="0.25">
      <c r="B678" s="103"/>
      <c r="C678" s="103"/>
      <c r="D678" s="103"/>
      <c r="E678" s="103"/>
      <c r="F678" s="103"/>
      <c r="G678" s="103"/>
      <c r="H678" s="103"/>
      <c r="I678" s="167"/>
      <c r="J678" s="167"/>
      <c r="K678" s="167"/>
      <c r="L678" s="167"/>
      <c r="M678" s="167"/>
      <c r="N678" s="167"/>
      <c r="O678" s="167"/>
      <c r="P678" s="167"/>
      <c r="Q678" s="167"/>
      <c r="R678" s="167"/>
      <c r="S678" s="225"/>
      <c r="T678" s="225"/>
      <c r="U678" s="168"/>
      <c r="V678" s="168"/>
      <c r="W678" s="168"/>
      <c r="Z678" s="103"/>
    </row>
    <row r="679" spans="2:26" ht="19.8" x14ac:dyDescent="0.25">
      <c r="B679" s="103"/>
      <c r="C679" s="103"/>
      <c r="D679" s="103"/>
      <c r="E679" s="103"/>
      <c r="F679" s="103"/>
      <c r="G679" s="103"/>
      <c r="H679" s="103"/>
      <c r="I679" s="167"/>
      <c r="J679" s="167"/>
      <c r="K679" s="167"/>
      <c r="L679" s="167"/>
      <c r="M679" s="167"/>
      <c r="N679" s="167"/>
      <c r="O679" s="167"/>
      <c r="P679" s="167"/>
      <c r="Q679" s="167"/>
      <c r="R679" s="167"/>
      <c r="S679" s="225"/>
      <c r="T679" s="225"/>
      <c r="U679" s="168"/>
      <c r="V679" s="168"/>
      <c r="W679" s="168"/>
      <c r="Z679" s="103"/>
    </row>
    <row r="680" spans="2:26" ht="19.8" x14ac:dyDescent="0.25">
      <c r="B680" s="103"/>
      <c r="C680" s="103"/>
      <c r="D680" s="103"/>
      <c r="E680" s="103"/>
      <c r="F680" s="103"/>
      <c r="G680" s="103"/>
      <c r="H680" s="103"/>
      <c r="I680" s="167"/>
      <c r="J680" s="167"/>
      <c r="K680" s="167"/>
      <c r="L680" s="167"/>
      <c r="M680" s="167"/>
      <c r="N680" s="167"/>
      <c r="O680" s="167"/>
      <c r="P680" s="167"/>
      <c r="Q680" s="167"/>
      <c r="R680" s="167"/>
      <c r="S680" s="225"/>
      <c r="T680" s="225"/>
      <c r="U680" s="168"/>
      <c r="V680" s="168"/>
      <c r="W680" s="168"/>
      <c r="Z680" s="103"/>
    </row>
    <row r="681" spans="2:26" ht="19.8" x14ac:dyDescent="0.25">
      <c r="B681" s="103"/>
      <c r="C681" s="103"/>
      <c r="D681" s="103"/>
      <c r="E681" s="103"/>
      <c r="F681" s="103"/>
      <c r="G681" s="103"/>
      <c r="H681" s="103"/>
      <c r="I681" s="167"/>
      <c r="J681" s="167"/>
      <c r="K681" s="167"/>
      <c r="L681" s="167"/>
      <c r="M681" s="167"/>
      <c r="N681" s="167"/>
      <c r="O681" s="167"/>
      <c r="P681" s="167"/>
      <c r="Q681" s="167"/>
      <c r="R681" s="167"/>
      <c r="S681" s="225"/>
      <c r="T681" s="225"/>
      <c r="U681" s="168"/>
      <c r="V681" s="168"/>
      <c r="W681" s="168"/>
      <c r="Z681" s="103"/>
    </row>
    <row r="682" spans="2:26" ht="19.8" x14ac:dyDescent="0.25">
      <c r="B682" s="103"/>
      <c r="C682" s="103"/>
      <c r="D682" s="103"/>
      <c r="E682" s="103"/>
      <c r="F682" s="103"/>
      <c r="G682" s="103"/>
      <c r="H682" s="103"/>
      <c r="I682" s="167"/>
      <c r="J682" s="167"/>
      <c r="K682" s="167"/>
      <c r="L682" s="167"/>
      <c r="M682" s="167"/>
      <c r="N682" s="167"/>
      <c r="O682" s="167"/>
      <c r="P682" s="167"/>
      <c r="Q682" s="167"/>
      <c r="R682" s="167"/>
      <c r="S682" s="225"/>
      <c r="T682" s="225"/>
      <c r="U682" s="168"/>
      <c r="V682" s="168"/>
      <c r="W682" s="168"/>
      <c r="Z682" s="103"/>
    </row>
    <row r="683" spans="2:26" ht="19.8" x14ac:dyDescent="0.25">
      <c r="B683" s="103"/>
      <c r="C683" s="103"/>
      <c r="D683" s="103"/>
      <c r="E683" s="103"/>
      <c r="F683" s="103"/>
      <c r="G683" s="103"/>
      <c r="H683" s="103"/>
      <c r="I683" s="167"/>
      <c r="J683" s="167"/>
      <c r="K683" s="167"/>
      <c r="L683" s="167"/>
      <c r="M683" s="167"/>
      <c r="N683" s="167"/>
      <c r="O683" s="167"/>
      <c r="P683" s="167"/>
      <c r="Q683" s="167"/>
      <c r="R683" s="167"/>
      <c r="S683" s="225"/>
      <c r="T683" s="225"/>
      <c r="U683" s="168"/>
      <c r="V683" s="168"/>
      <c r="W683" s="168"/>
      <c r="Z683" s="103"/>
    </row>
    <row r="684" spans="2:26" ht="19.8" x14ac:dyDescent="0.25">
      <c r="B684" s="103"/>
      <c r="C684" s="103"/>
      <c r="D684" s="103"/>
      <c r="E684" s="103"/>
      <c r="F684" s="103"/>
      <c r="G684" s="103"/>
      <c r="H684" s="103"/>
      <c r="I684" s="167"/>
      <c r="J684" s="167"/>
      <c r="K684" s="167"/>
      <c r="L684" s="167"/>
      <c r="M684" s="167"/>
      <c r="N684" s="167"/>
      <c r="O684" s="167"/>
      <c r="P684" s="167"/>
      <c r="Q684" s="167"/>
      <c r="R684" s="167"/>
      <c r="S684" s="225"/>
      <c r="T684" s="225"/>
      <c r="U684" s="168"/>
      <c r="V684" s="168"/>
      <c r="W684" s="168"/>
      <c r="Z684" s="103"/>
    </row>
    <row r="685" spans="2:26" ht="19.8" x14ac:dyDescent="0.25">
      <c r="B685" s="103"/>
      <c r="C685" s="103"/>
      <c r="D685" s="103"/>
      <c r="E685" s="103"/>
      <c r="F685" s="103"/>
      <c r="G685" s="103"/>
      <c r="H685" s="103"/>
      <c r="I685" s="167"/>
      <c r="J685" s="167"/>
      <c r="K685" s="167"/>
      <c r="L685" s="167"/>
      <c r="M685" s="167"/>
      <c r="N685" s="167"/>
      <c r="O685" s="167"/>
      <c r="P685" s="167"/>
      <c r="Q685" s="167"/>
      <c r="R685" s="167"/>
      <c r="S685" s="225"/>
      <c r="T685" s="225"/>
      <c r="U685" s="168"/>
      <c r="V685" s="168"/>
      <c r="W685" s="168"/>
      <c r="Z685" s="103"/>
    </row>
    <row r="686" spans="2:26" ht="19.8" x14ac:dyDescent="0.25">
      <c r="B686" s="103"/>
      <c r="C686" s="103"/>
      <c r="D686" s="103"/>
      <c r="E686" s="103"/>
      <c r="F686" s="103"/>
      <c r="G686" s="103"/>
      <c r="H686" s="103"/>
      <c r="I686" s="167"/>
      <c r="J686" s="167"/>
      <c r="K686" s="167"/>
      <c r="L686" s="167"/>
      <c r="M686" s="167"/>
      <c r="N686" s="167"/>
      <c r="O686" s="167"/>
      <c r="P686" s="167"/>
      <c r="Q686" s="167"/>
      <c r="R686" s="167"/>
      <c r="S686" s="225"/>
      <c r="T686" s="225"/>
      <c r="U686" s="168"/>
      <c r="V686" s="168"/>
      <c r="W686" s="168"/>
      <c r="Z686" s="103"/>
    </row>
    <row r="687" spans="2:26" ht="19.8" x14ac:dyDescent="0.25">
      <c r="B687" s="103"/>
      <c r="C687" s="103"/>
      <c r="D687" s="103"/>
      <c r="E687" s="103"/>
      <c r="F687" s="103"/>
      <c r="G687" s="103"/>
      <c r="H687" s="103"/>
      <c r="I687" s="167"/>
      <c r="J687" s="167"/>
      <c r="K687" s="167"/>
      <c r="L687" s="167"/>
      <c r="M687" s="167"/>
      <c r="N687" s="167"/>
      <c r="O687" s="167"/>
      <c r="P687" s="167"/>
      <c r="Q687" s="167"/>
      <c r="R687" s="167"/>
      <c r="S687" s="225"/>
      <c r="T687" s="225"/>
      <c r="U687" s="168"/>
      <c r="V687" s="168"/>
      <c r="W687" s="168"/>
      <c r="Z687" s="103"/>
    </row>
    <row r="688" spans="2:26" ht="19.8" x14ac:dyDescent="0.25">
      <c r="B688" s="103"/>
      <c r="C688" s="103"/>
      <c r="D688" s="103"/>
      <c r="E688" s="103"/>
      <c r="F688" s="103"/>
      <c r="G688" s="103"/>
      <c r="H688" s="103"/>
      <c r="I688" s="167"/>
      <c r="J688" s="167"/>
      <c r="K688" s="167"/>
      <c r="L688" s="167"/>
      <c r="M688" s="167"/>
      <c r="N688" s="167"/>
      <c r="O688" s="167"/>
      <c r="P688" s="167"/>
      <c r="Q688" s="167"/>
      <c r="R688" s="167"/>
      <c r="S688" s="225"/>
      <c r="T688" s="225"/>
      <c r="U688" s="168"/>
      <c r="V688" s="168"/>
      <c r="W688" s="168"/>
      <c r="Z688" s="103"/>
    </row>
    <row r="689" spans="2:26" ht="19.8" x14ac:dyDescent="0.25">
      <c r="B689" s="103"/>
      <c r="C689" s="103"/>
      <c r="D689" s="103"/>
      <c r="E689" s="103"/>
      <c r="F689" s="103"/>
      <c r="G689" s="103"/>
      <c r="H689" s="103"/>
      <c r="I689" s="167"/>
      <c r="J689" s="167"/>
      <c r="K689" s="167"/>
      <c r="L689" s="167"/>
      <c r="M689" s="167"/>
      <c r="N689" s="167"/>
      <c r="O689" s="167"/>
      <c r="P689" s="167"/>
      <c r="Q689" s="167"/>
      <c r="R689" s="167"/>
      <c r="S689" s="225"/>
      <c r="T689" s="225"/>
      <c r="U689" s="168"/>
      <c r="V689" s="168"/>
      <c r="W689" s="168"/>
      <c r="Z689" s="103"/>
    </row>
    <row r="690" spans="2:26" ht="19.8" x14ac:dyDescent="0.25">
      <c r="B690" s="103"/>
      <c r="C690" s="103"/>
      <c r="D690" s="103"/>
      <c r="E690" s="103"/>
      <c r="F690" s="103"/>
      <c r="G690" s="103"/>
      <c r="H690" s="103"/>
      <c r="I690" s="167"/>
      <c r="J690" s="167"/>
      <c r="K690" s="167"/>
      <c r="L690" s="167"/>
      <c r="M690" s="167"/>
      <c r="N690" s="167"/>
      <c r="O690" s="167"/>
      <c r="P690" s="167"/>
      <c r="Q690" s="167"/>
      <c r="R690" s="167"/>
      <c r="S690" s="225"/>
      <c r="T690" s="225"/>
      <c r="U690" s="168"/>
      <c r="V690" s="168"/>
      <c r="W690" s="168"/>
      <c r="Z690" s="103"/>
    </row>
    <row r="691" spans="2:26" ht="19.8" x14ac:dyDescent="0.25">
      <c r="B691" s="103"/>
      <c r="C691" s="103"/>
      <c r="D691" s="103"/>
      <c r="E691" s="103"/>
      <c r="F691" s="103"/>
      <c r="G691" s="103"/>
      <c r="H691" s="103"/>
      <c r="I691" s="167"/>
      <c r="J691" s="167"/>
      <c r="K691" s="167"/>
      <c r="L691" s="167"/>
      <c r="M691" s="167"/>
      <c r="N691" s="167"/>
      <c r="O691" s="167"/>
      <c r="P691" s="167"/>
      <c r="Q691" s="167"/>
      <c r="R691" s="167"/>
      <c r="S691" s="225"/>
      <c r="T691" s="225"/>
      <c r="U691" s="168"/>
      <c r="V691" s="168"/>
      <c r="W691" s="168"/>
      <c r="Z691" s="103"/>
    </row>
    <row r="692" spans="2:26" ht="19.8" x14ac:dyDescent="0.25">
      <c r="B692" s="103"/>
      <c r="C692" s="103"/>
      <c r="D692" s="103"/>
      <c r="E692" s="103"/>
      <c r="F692" s="103"/>
      <c r="G692" s="103"/>
      <c r="H692" s="103"/>
      <c r="I692" s="167"/>
      <c r="J692" s="167"/>
      <c r="K692" s="167"/>
      <c r="L692" s="167"/>
      <c r="M692" s="167"/>
      <c r="N692" s="167"/>
      <c r="O692" s="167"/>
      <c r="P692" s="167"/>
      <c r="Q692" s="167"/>
      <c r="R692" s="167"/>
      <c r="S692" s="225"/>
      <c r="T692" s="225"/>
      <c r="U692" s="168"/>
      <c r="V692" s="168"/>
      <c r="W692" s="168"/>
      <c r="Z692" s="103"/>
    </row>
    <row r="693" spans="2:26" ht="19.8" x14ac:dyDescent="0.25">
      <c r="B693" s="103"/>
      <c r="C693" s="103"/>
      <c r="D693" s="103"/>
      <c r="E693" s="103"/>
      <c r="F693" s="103"/>
      <c r="G693" s="103"/>
      <c r="H693" s="103"/>
      <c r="I693" s="167"/>
      <c r="J693" s="167"/>
      <c r="K693" s="167"/>
      <c r="L693" s="167"/>
      <c r="M693" s="167"/>
      <c r="N693" s="167"/>
      <c r="O693" s="167"/>
      <c r="P693" s="167"/>
      <c r="Q693" s="167"/>
      <c r="R693" s="167"/>
      <c r="S693" s="225"/>
      <c r="T693" s="225"/>
      <c r="U693" s="168"/>
      <c r="V693" s="168"/>
      <c r="W693" s="168"/>
      <c r="Z693" s="103"/>
    </row>
    <row r="694" spans="2:26" ht="19.8" x14ac:dyDescent="0.25">
      <c r="B694" s="103"/>
      <c r="C694" s="103"/>
      <c r="D694" s="103"/>
      <c r="E694" s="103"/>
      <c r="F694" s="103"/>
      <c r="G694" s="103"/>
      <c r="H694" s="103"/>
      <c r="I694" s="167"/>
      <c r="J694" s="167"/>
      <c r="K694" s="167"/>
      <c r="L694" s="167"/>
      <c r="M694" s="167"/>
      <c r="N694" s="167"/>
      <c r="O694" s="167"/>
      <c r="P694" s="167"/>
      <c r="Q694" s="167"/>
      <c r="R694" s="167"/>
      <c r="S694" s="225"/>
      <c r="T694" s="225"/>
      <c r="U694" s="168"/>
      <c r="V694" s="168"/>
      <c r="W694" s="168"/>
      <c r="Z694" s="103"/>
    </row>
    <row r="695" spans="2:26" ht="19.8" x14ac:dyDescent="0.25">
      <c r="B695" s="103"/>
      <c r="C695" s="103"/>
      <c r="D695" s="103"/>
      <c r="E695" s="103"/>
      <c r="F695" s="103"/>
      <c r="G695" s="103"/>
      <c r="H695" s="103"/>
      <c r="I695" s="167"/>
      <c r="J695" s="167"/>
      <c r="K695" s="167"/>
      <c r="L695" s="167"/>
      <c r="M695" s="167"/>
      <c r="N695" s="167"/>
      <c r="O695" s="167"/>
      <c r="P695" s="167"/>
      <c r="Q695" s="167"/>
      <c r="R695" s="167"/>
      <c r="S695" s="225"/>
      <c r="T695" s="225"/>
      <c r="U695" s="168"/>
      <c r="V695" s="168"/>
      <c r="W695" s="168"/>
      <c r="Z695" s="103"/>
    </row>
    <row r="696" spans="2:26" ht="19.8" x14ac:dyDescent="0.25">
      <c r="B696" s="103"/>
      <c r="C696" s="103"/>
      <c r="D696" s="103"/>
      <c r="E696" s="103"/>
      <c r="F696" s="103"/>
      <c r="G696" s="103"/>
      <c r="H696" s="103"/>
      <c r="I696" s="167"/>
      <c r="J696" s="167"/>
      <c r="K696" s="167"/>
      <c r="L696" s="167"/>
      <c r="M696" s="167"/>
      <c r="N696" s="167"/>
      <c r="O696" s="167"/>
      <c r="P696" s="167"/>
      <c r="Q696" s="167"/>
      <c r="R696" s="167"/>
      <c r="S696" s="225"/>
      <c r="T696" s="225"/>
      <c r="U696" s="168"/>
      <c r="V696" s="168"/>
      <c r="W696" s="168"/>
      <c r="Z696" s="103"/>
    </row>
    <row r="697" spans="2:26" ht="19.8" x14ac:dyDescent="0.25">
      <c r="B697" s="103"/>
      <c r="C697" s="103"/>
      <c r="D697" s="103"/>
      <c r="E697" s="103"/>
      <c r="F697" s="103"/>
      <c r="G697" s="103"/>
      <c r="H697" s="103"/>
      <c r="I697" s="167"/>
      <c r="J697" s="167"/>
      <c r="K697" s="167"/>
      <c r="L697" s="167"/>
      <c r="M697" s="167"/>
      <c r="N697" s="167"/>
      <c r="O697" s="167"/>
      <c r="P697" s="167"/>
      <c r="Q697" s="167"/>
      <c r="R697" s="167"/>
      <c r="S697" s="225"/>
      <c r="T697" s="225"/>
      <c r="U697" s="168"/>
      <c r="V697" s="168"/>
      <c r="W697" s="168"/>
      <c r="Z697" s="103"/>
    </row>
    <row r="698" spans="2:26" ht="19.8" x14ac:dyDescent="0.25">
      <c r="B698" s="103"/>
      <c r="C698" s="103"/>
      <c r="D698" s="103"/>
      <c r="E698" s="103"/>
      <c r="F698" s="103"/>
      <c r="G698" s="103"/>
      <c r="H698" s="103"/>
      <c r="I698" s="167"/>
      <c r="J698" s="167"/>
      <c r="K698" s="167"/>
      <c r="L698" s="167"/>
      <c r="M698" s="167"/>
      <c r="N698" s="167"/>
      <c r="O698" s="167"/>
      <c r="P698" s="167"/>
      <c r="Q698" s="167"/>
      <c r="R698" s="167"/>
      <c r="S698" s="225"/>
      <c r="T698" s="225"/>
      <c r="U698" s="168"/>
      <c r="V698" s="168"/>
      <c r="W698" s="168"/>
      <c r="Z698" s="103"/>
    </row>
    <row r="699" spans="2:26" ht="19.8" x14ac:dyDescent="0.25">
      <c r="B699" s="103"/>
      <c r="C699" s="103"/>
      <c r="D699" s="103"/>
      <c r="E699" s="103"/>
      <c r="F699" s="103"/>
      <c r="G699" s="103"/>
      <c r="H699" s="103"/>
      <c r="I699" s="167"/>
      <c r="J699" s="167"/>
      <c r="K699" s="167"/>
      <c r="L699" s="167"/>
      <c r="M699" s="167"/>
      <c r="N699" s="167"/>
      <c r="O699" s="167"/>
      <c r="P699" s="167"/>
      <c r="Q699" s="167"/>
      <c r="R699" s="167"/>
      <c r="S699" s="225"/>
      <c r="T699" s="225"/>
      <c r="U699" s="168"/>
      <c r="V699" s="168"/>
      <c r="W699" s="168"/>
      <c r="Z699" s="103"/>
    </row>
    <row r="700" spans="2:26" ht="19.8" x14ac:dyDescent="0.25">
      <c r="B700" s="103"/>
      <c r="C700" s="103"/>
      <c r="D700" s="103"/>
      <c r="E700" s="103"/>
      <c r="F700" s="103"/>
      <c r="G700" s="103"/>
      <c r="H700" s="103"/>
      <c r="I700" s="167"/>
      <c r="J700" s="167"/>
      <c r="K700" s="167"/>
      <c r="L700" s="167"/>
      <c r="M700" s="167"/>
      <c r="N700" s="167"/>
      <c r="O700" s="167"/>
      <c r="P700" s="167"/>
      <c r="Q700" s="167"/>
      <c r="R700" s="167"/>
      <c r="S700" s="225"/>
      <c r="T700" s="225"/>
      <c r="U700" s="168"/>
      <c r="V700" s="168"/>
      <c r="W700" s="168"/>
      <c r="Z700" s="103"/>
    </row>
    <row r="701" spans="2:26" ht="19.8" x14ac:dyDescent="0.25">
      <c r="B701" s="103"/>
      <c r="C701" s="103"/>
      <c r="D701" s="103"/>
      <c r="E701" s="103"/>
      <c r="F701" s="103"/>
      <c r="G701" s="103"/>
      <c r="H701" s="103"/>
      <c r="I701" s="167"/>
      <c r="J701" s="167"/>
      <c r="K701" s="167"/>
      <c r="L701" s="167"/>
      <c r="M701" s="167"/>
      <c r="N701" s="167"/>
      <c r="O701" s="167"/>
      <c r="P701" s="167"/>
      <c r="Q701" s="167"/>
      <c r="R701" s="167"/>
      <c r="S701" s="225"/>
      <c r="T701" s="225"/>
      <c r="U701" s="168"/>
      <c r="V701" s="168"/>
      <c r="W701" s="168"/>
      <c r="Z701" s="103"/>
    </row>
    <row r="702" spans="2:26" ht="19.8" x14ac:dyDescent="0.25">
      <c r="B702" s="103"/>
      <c r="C702" s="103"/>
      <c r="D702" s="103"/>
      <c r="E702" s="103"/>
      <c r="F702" s="103"/>
      <c r="G702" s="103"/>
      <c r="H702" s="103"/>
      <c r="I702" s="167"/>
      <c r="J702" s="167"/>
      <c r="K702" s="167"/>
      <c r="L702" s="167"/>
      <c r="M702" s="167"/>
      <c r="N702" s="167"/>
      <c r="O702" s="167"/>
      <c r="P702" s="167"/>
      <c r="Q702" s="167"/>
      <c r="R702" s="167"/>
      <c r="S702" s="225"/>
      <c r="T702" s="225"/>
      <c r="U702" s="168"/>
      <c r="V702" s="168"/>
      <c r="W702" s="168"/>
      <c r="Z702" s="103"/>
    </row>
    <row r="703" spans="2:26" ht="19.8" x14ac:dyDescent="0.25">
      <c r="B703" s="103"/>
      <c r="C703" s="103"/>
      <c r="D703" s="103"/>
      <c r="E703" s="103"/>
      <c r="F703" s="103"/>
      <c r="G703" s="103"/>
      <c r="H703" s="103"/>
      <c r="I703" s="167"/>
      <c r="J703" s="167"/>
      <c r="K703" s="167"/>
      <c r="L703" s="167"/>
      <c r="M703" s="167"/>
      <c r="N703" s="167"/>
      <c r="O703" s="167"/>
      <c r="P703" s="167"/>
      <c r="Q703" s="167"/>
      <c r="R703" s="167"/>
      <c r="S703" s="225"/>
      <c r="T703" s="225"/>
      <c r="U703" s="168"/>
      <c r="V703" s="168"/>
      <c r="W703" s="168"/>
      <c r="Z703" s="103"/>
    </row>
    <row r="704" spans="2:26" ht="19.8" x14ac:dyDescent="0.25">
      <c r="B704" s="103"/>
      <c r="C704" s="103"/>
      <c r="D704" s="103"/>
      <c r="E704" s="103"/>
      <c r="F704" s="103"/>
      <c r="G704" s="103"/>
      <c r="H704" s="103"/>
      <c r="I704" s="167"/>
      <c r="J704" s="167"/>
      <c r="K704" s="167"/>
      <c r="L704" s="167"/>
      <c r="M704" s="167"/>
      <c r="N704" s="167"/>
      <c r="O704" s="167"/>
      <c r="P704" s="167"/>
      <c r="Q704" s="167"/>
      <c r="R704" s="167"/>
      <c r="S704" s="225"/>
      <c r="T704" s="225"/>
      <c r="U704" s="168"/>
      <c r="V704" s="168"/>
      <c r="W704" s="168"/>
      <c r="Z704" s="103"/>
    </row>
    <row r="705" spans="2:26" ht="19.8" x14ac:dyDescent="0.25">
      <c r="B705" s="103"/>
      <c r="C705" s="103"/>
      <c r="D705" s="103"/>
      <c r="E705" s="103"/>
      <c r="F705" s="103"/>
      <c r="G705" s="103"/>
      <c r="H705" s="103"/>
      <c r="I705" s="167"/>
      <c r="J705" s="167"/>
      <c r="K705" s="167"/>
      <c r="L705" s="167"/>
      <c r="M705" s="167"/>
      <c r="N705" s="167"/>
      <c r="O705" s="167"/>
      <c r="P705" s="167"/>
      <c r="Q705" s="167"/>
      <c r="R705" s="167"/>
      <c r="S705" s="225"/>
      <c r="T705" s="225"/>
      <c r="U705" s="168"/>
      <c r="V705" s="168"/>
      <c r="W705" s="168"/>
      <c r="Z705" s="103"/>
    </row>
    <row r="706" spans="2:26" ht="19.8" x14ac:dyDescent="0.25">
      <c r="B706" s="103"/>
      <c r="C706" s="103"/>
      <c r="D706" s="103"/>
      <c r="E706" s="103"/>
      <c r="F706" s="103"/>
      <c r="G706" s="103"/>
      <c r="H706" s="103"/>
      <c r="I706" s="167"/>
      <c r="J706" s="167"/>
      <c r="K706" s="167"/>
      <c r="L706" s="167"/>
      <c r="M706" s="167"/>
      <c r="N706" s="167"/>
      <c r="O706" s="167"/>
      <c r="P706" s="167"/>
      <c r="Q706" s="167"/>
      <c r="R706" s="167"/>
      <c r="S706" s="225"/>
      <c r="T706" s="225"/>
      <c r="U706" s="168"/>
      <c r="V706" s="168"/>
      <c r="W706" s="168"/>
      <c r="Z706" s="103"/>
    </row>
    <row r="707" spans="2:26" ht="19.8" x14ac:dyDescent="0.25">
      <c r="B707" s="103"/>
      <c r="C707" s="103"/>
      <c r="D707" s="103"/>
      <c r="E707" s="103"/>
      <c r="F707" s="103"/>
      <c r="G707" s="103"/>
      <c r="H707" s="103"/>
      <c r="I707" s="167"/>
      <c r="J707" s="167"/>
      <c r="K707" s="167"/>
      <c r="L707" s="167"/>
      <c r="M707" s="167"/>
      <c r="N707" s="167"/>
      <c r="O707" s="167"/>
      <c r="P707" s="167"/>
      <c r="Q707" s="167"/>
      <c r="R707" s="167"/>
      <c r="S707" s="225"/>
      <c r="T707" s="225"/>
      <c r="U707" s="168"/>
      <c r="V707" s="168"/>
      <c r="W707" s="168"/>
      <c r="Z707" s="103"/>
    </row>
    <row r="708" spans="2:26" ht="19.8" x14ac:dyDescent="0.25">
      <c r="B708" s="103"/>
      <c r="C708" s="103"/>
      <c r="D708" s="103"/>
      <c r="E708" s="103"/>
      <c r="F708" s="103"/>
      <c r="G708" s="103"/>
      <c r="H708" s="103"/>
      <c r="I708" s="167"/>
      <c r="J708" s="167"/>
      <c r="K708" s="167"/>
      <c r="L708" s="167"/>
      <c r="M708" s="167"/>
      <c r="N708" s="167"/>
      <c r="O708" s="167"/>
      <c r="P708" s="167"/>
      <c r="Q708" s="167"/>
      <c r="R708" s="167"/>
      <c r="S708" s="225"/>
      <c r="T708" s="225"/>
      <c r="U708" s="168"/>
      <c r="V708" s="168"/>
      <c r="W708" s="168"/>
      <c r="Z708" s="103"/>
    </row>
    <row r="709" spans="2:26" ht="19.8" x14ac:dyDescent="0.25">
      <c r="B709" s="103"/>
      <c r="C709" s="103"/>
      <c r="D709" s="103"/>
      <c r="E709" s="103"/>
      <c r="F709" s="103"/>
      <c r="G709" s="103"/>
      <c r="H709" s="103"/>
      <c r="I709" s="167"/>
      <c r="J709" s="167"/>
      <c r="K709" s="167"/>
      <c r="L709" s="167"/>
      <c r="M709" s="167"/>
      <c r="N709" s="167"/>
      <c r="O709" s="167"/>
      <c r="P709" s="167"/>
      <c r="Q709" s="167"/>
      <c r="R709" s="167"/>
      <c r="S709" s="225"/>
      <c r="T709" s="225"/>
      <c r="U709" s="168"/>
      <c r="V709" s="168"/>
      <c r="W709" s="168"/>
      <c r="Z709" s="103"/>
    </row>
    <row r="710" spans="2:26" ht="19.8" x14ac:dyDescent="0.25">
      <c r="B710" s="103"/>
      <c r="C710" s="103"/>
      <c r="D710" s="103"/>
      <c r="E710" s="103"/>
      <c r="F710" s="103"/>
      <c r="G710" s="103"/>
      <c r="H710" s="103"/>
      <c r="I710" s="167"/>
      <c r="J710" s="167"/>
      <c r="K710" s="167"/>
      <c r="L710" s="167"/>
      <c r="M710" s="167"/>
      <c r="N710" s="167"/>
      <c r="O710" s="167"/>
      <c r="P710" s="167"/>
      <c r="Q710" s="167"/>
      <c r="R710" s="167"/>
      <c r="S710" s="225"/>
      <c r="T710" s="225"/>
      <c r="U710" s="168"/>
      <c r="V710" s="168"/>
      <c r="W710" s="168"/>
      <c r="Z710" s="103"/>
    </row>
    <row r="711" spans="2:26" ht="19.8" x14ac:dyDescent="0.25">
      <c r="B711" s="103"/>
      <c r="C711" s="103"/>
      <c r="D711" s="103"/>
      <c r="E711" s="103"/>
      <c r="F711" s="103"/>
      <c r="G711" s="103"/>
      <c r="H711" s="103"/>
      <c r="I711" s="167"/>
      <c r="J711" s="167"/>
      <c r="K711" s="167"/>
      <c r="L711" s="167"/>
      <c r="M711" s="167"/>
      <c r="N711" s="167"/>
      <c r="O711" s="167"/>
      <c r="P711" s="167"/>
      <c r="Q711" s="167"/>
      <c r="R711" s="167"/>
      <c r="S711" s="225"/>
      <c r="T711" s="225"/>
      <c r="U711" s="168"/>
      <c r="V711" s="168"/>
      <c r="W711" s="168"/>
      <c r="Z711" s="103"/>
    </row>
    <row r="712" spans="2:26" ht="19.8" x14ac:dyDescent="0.25">
      <c r="B712" s="103"/>
      <c r="C712" s="103"/>
      <c r="D712" s="103"/>
      <c r="E712" s="103"/>
      <c r="F712" s="103"/>
      <c r="G712" s="103"/>
      <c r="H712" s="103"/>
      <c r="I712" s="167"/>
      <c r="J712" s="167"/>
      <c r="K712" s="167"/>
      <c r="L712" s="167"/>
      <c r="M712" s="167"/>
      <c r="N712" s="167"/>
      <c r="O712" s="167"/>
      <c r="P712" s="167"/>
      <c r="Q712" s="167"/>
      <c r="R712" s="167"/>
      <c r="S712" s="225"/>
      <c r="T712" s="225"/>
      <c r="U712" s="168"/>
      <c r="V712" s="168"/>
      <c r="W712" s="168"/>
      <c r="Z712" s="103"/>
    </row>
    <row r="713" spans="2:26" ht="19.8" x14ac:dyDescent="0.25">
      <c r="B713" s="103"/>
      <c r="C713" s="103"/>
      <c r="D713" s="103"/>
      <c r="E713" s="103"/>
      <c r="F713" s="103"/>
      <c r="G713" s="103"/>
      <c r="H713" s="103"/>
      <c r="I713" s="167"/>
      <c r="J713" s="167"/>
      <c r="K713" s="167"/>
      <c r="L713" s="167"/>
      <c r="M713" s="167"/>
      <c r="N713" s="167"/>
      <c r="O713" s="167"/>
      <c r="P713" s="167"/>
      <c r="Q713" s="167"/>
      <c r="R713" s="167"/>
      <c r="S713" s="225"/>
      <c r="T713" s="225"/>
      <c r="U713" s="168"/>
      <c r="V713" s="168"/>
      <c r="W713" s="168"/>
      <c r="Z713" s="103"/>
    </row>
    <row r="714" spans="2:26" ht="19.8" x14ac:dyDescent="0.25">
      <c r="B714" s="103"/>
      <c r="C714" s="103"/>
      <c r="D714" s="103"/>
      <c r="E714" s="103"/>
      <c r="F714" s="103"/>
      <c r="G714" s="103"/>
      <c r="H714" s="103"/>
      <c r="I714" s="167"/>
      <c r="J714" s="167"/>
      <c r="K714" s="167"/>
      <c r="L714" s="167"/>
      <c r="M714" s="167"/>
      <c r="N714" s="167"/>
      <c r="O714" s="167"/>
      <c r="P714" s="167"/>
      <c r="Q714" s="167"/>
      <c r="R714" s="167"/>
      <c r="S714" s="225"/>
      <c r="T714" s="225"/>
      <c r="U714" s="168"/>
      <c r="V714" s="168"/>
      <c r="W714" s="168"/>
      <c r="Z714" s="103"/>
    </row>
    <row r="715" spans="2:26" ht="19.8" x14ac:dyDescent="0.25">
      <c r="B715" s="103"/>
      <c r="C715" s="103"/>
      <c r="D715" s="103"/>
      <c r="E715" s="103"/>
      <c r="F715" s="103"/>
      <c r="G715" s="103"/>
      <c r="H715" s="103"/>
      <c r="I715" s="167"/>
      <c r="J715" s="167"/>
      <c r="K715" s="167"/>
      <c r="L715" s="167"/>
      <c r="M715" s="167"/>
      <c r="N715" s="167"/>
      <c r="O715" s="167"/>
      <c r="P715" s="167"/>
      <c r="Q715" s="167"/>
      <c r="R715" s="167"/>
      <c r="S715" s="225"/>
      <c r="T715" s="225"/>
      <c r="U715" s="168"/>
      <c r="V715" s="168"/>
      <c r="W715" s="168"/>
      <c r="Z715" s="103"/>
    </row>
    <row r="716" spans="2:26" ht="19.8" x14ac:dyDescent="0.25">
      <c r="B716" s="103"/>
      <c r="C716" s="103"/>
      <c r="D716" s="103"/>
      <c r="E716" s="103"/>
      <c r="F716" s="103"/>
      <c r="G716" s="103"/>
      <c r="H716" s="103"/>
      <c r="I716" s="167"/>
      <c r="J716" s="167"/>
      <c r="K716" s="167"/>
      <c r="L716" s="167"/>
      <c r="M716" s="167"/>
      <c r="N716" s="167"/>
      <c r="O716" s="167"/>
      <c r="P716" s="167"/>
      <c r="Q716" s="167"/>
      <c r="R716" s="167"/>
      <c r="S716" s="225"/>
      <c r="T716" s="225"/>
      <c r="U716" s="168"/>
      <c r="V716" s="168"/>
      <c r="W716" s="168"/>
      <c r="Z716" s="103"/>
    </row>
    <row r="717" spans="2:26" ht="19.8" x14ac:dyDescent="0.25">
      <c r="B717" s="103"/>
      <c r="C717" s="103"/>
      <c r="D717" s="103"/>
      <c r="E717" s="103"/>
      <c r="F717" s="103"/>
      <c r="G717" s="103"/>
      <c r="H717" s="103"/>
      <c r="I717" s="167"/>
      <c r="J717" s="167"/>
      <c r="K717" s="167"/>
      <c r="L717" s="167"/>
      <c r="M717" s="167"/>
      <c r="N717" s="167"/>
      <c r="O717" s="167"/>
      <c r="P717" s="167"/>
      <c r="Q717" s="167"/>
      <c r="R717" s="167"/>
      <c r="S717" s="225"/>
      <c r="T717" s="225"/>
      <c r="U717" s="168"/>
      <c r="V717" s="168"/>
      <c r="W717" s="168"/>
      <c r="Z717" s="103"/>
    </row>
    <row r="718" spans="2:26" ht="19.8" x14ac:dyDescent="0.25">
      <c r="B718" s="103"/>
      <c r="C718" s="103"/>
      <c r="D718" s="103"/>
      <c r="E718" s="103"/>
      <c r="F718" s="103"/>
      <c r="G718" s="103"/>
      <c r="H718" s="103"/>
      <c r="I718" s="167"/>
      <c r="J718" s="167"/>
      <c r="K718" s="167"/>
      <c r="L718" s="167"/>
      <c r="M718" s="167"/>
      <c r="N718" s="167"/>
      <c r="O718" s="167"/>
      <c r="P718" s="167"/>
      <c r="Q718" s="167"/>
      <c r="R718" s="167"/>
      <c r="S718" s="225"/>
      <c r="T718" s="225"/>
      <c r="U718" s="168"/>
      <c r="V718" s="168"/>
      <c r="W718" s="168"/>
      <c r="Z718" s="103"/>
    </row>
    <row r="719" spans="2:26" ht="19.8" x14ac:dyDescent="0.25">
      <c r="B719" s="103"/>
      <c r="C719" s="103"/>
      <c r="D719" s="103"/>
      <c r="E719" s="103"/>
      <c r="F719" s="103"/>
      <c r="G719" s="103"/>
      <c r="H719" s="103"/>
      <c r="I719" s="167"/>
      <c r="J719" s="167"/>
      <c r="K719" s="167"/>
      <c r="L719" s="167"/>
      <c r="M719" s="167"/>
      <c r="N719" s="167"/>
      <c r="O719" s="167"/>
      <c r="P719" s="167"/>
      <c r="Q719" s="167"/>
      <c r="R719" s="167"/>
      <c r="S719" s="225"/>
      <c r="T719" s="225"/>
      <c r="U719" s="168"/>
      <c r="V719" s="168"/>
      <c r="W719" s="168"/>
      <c r="Z719" s="103"/>
    </row>
    <row r="720" spans="2:26" ht="19.8" x14ac:dyDescent="0.25">
      <c r="B720" s="103"/>
      <c r="C720" s="103"/>
      <c r="D720" s="103"/>
      <c r="E720" s="103"/>
      <c r="F720" s="103"/>
      <c r="G720" s="103"/>
      <c r="H720" s="103"/>
      <c r="I720" s="167"/>
      <c r="J720" s="167"/>
      <c r="K720" s="167"/>
      <c r="L720" s="167"/>
      <c r="M720" s="167"/>
      <c r="N720" s="167"/>
      <c r="O720" s="167"/>
      <c r="P720" s="167"/>
      <c r="Q720" s="167"/>
      <c r="R720" s="167"/>
      <c r="S720" s="225"/>
      <c r="T720" s="225"/>
      <c r="U720" s="168"/>
      <c r="V720" s="168"/>
      <c r="W720" s="168"/>
      <c r="Z720" s="103"/>
    </row>
    <row r="721" spans="2:26" ht="19.8" x14ac:dyDescent="0.25">
      <c r="B721" s="103"/>
      <c r="C721" s="103"/>
      <c r="D721" s="103"/>
      <c r="E721" s="103"/>
      <c r="F721" s="103"/>
      <c r="G721" s="103"/>
      <c r="H721" s="103"/>
      <c r="I721" s="167"/>
      <c r="J721" s="167"/>
      <c r="K721" s="167"/>
      <c r="L721" s="167"/>
      <c r="M721" s="167"/>
      <c r="N721" s="167"/>
      <c r="O721" s="167"/>
      <c r="P721" s="167"/>
      <c r="Q721" s="167"/>
      <c r="R721" s="167"/>
      <c r="S721" s="225"/>
      <c r="T721" s="225"/>
      <c r="U721" s="168"/>
      <c r="V721" s="168"/>
      <c r="W721" s="168"/>
      <c r="Z721" s="103"/>
    </row>
    <row r="722" spans="2:26" ht="19.8" x14ac:dyDescent="0.25">
      <c r="B722" s="103"/>
      <c r="C722" s="103"/>
      <c r="D722" s="103"/>
      <c r="E722" s="103"/>
      <c r="F722" s="103"/>
      <c r="G722" s="103"/>
      <c r="H722" s="103"/>
      <c r="I722" s="167"/>
      <c r="J722" s="167"/>
      <c r="K722" s="167"/>
      <c r="L722" s="167"/>
      <c r="M722" s="167"/>
      <c r="N722" s="167"/>
      <c r="O722" s="167"/>
      <c r="P722" s="167"/>
      <c r="Q722" s="167"/>
      <c r="R722" s="167"/>
      <c r="S722" s="225"/>
      <c r="T722" s="225"/>
      <c r="U722" s="168"/>
      <c r="V722" s="168"/>
      <c r="W722" s="168"/>
      <c r="Z722" s="103"/>
    </row>
    <row r="723" spans="2:26" ht="19.8" x14ac:dyDescent="0.25">
      <c r="B723" s="103"/>
      <c r="C723" s="103"/>
      <c r="D723" s="103"/>
      <c r="E723" s="103"/>
      <c r="F723" s="103"/>
      <c r="G723" s="103"/>
      <c r="H723" s="103"/>
      <c r="I723" s="167"/>
      <c r="J723" s="167"/>
      <c r="K723" s="167"/>
      <c r="L723" s="167"/>
      <c r="M723" s="167"/>
      <c r="N723" s="167"/>
      <c r="O723" s="167"/>
      <c r="P723" s="167"/>
      <c r="Q723" s="167"/>
      <c r="R723" s="167"/>
      <c r="S723" s="225"/>
      <c r="T723" s="225"/>
      <c r="U723" s="168"/>
      <c r="V723" s="168"/>
      <c r="W723" s="168"/>
      <c r="Z723" s="103"/>
    </row>
    <row r="724" spans="2:26" ht="19.8" x14ac:dyDescent="0.25">
      <c r="B724" s="103"/>
      <c r="C724" s="103"/>
      <c r="D724" s="103"/>
      <c r="E724" s="103"/>
      <c r="F724" s="103"/>
      <c r="G724" s="103"/>
      <c r="H724" s="103"/>
      <c r="I724" s="167"/>
      <c r="J724" s="167"/>
      <c r="K724" s="167"/>
      <c r="L724" s="167"/>
      <c r="M724" s="167"/>
      <c r="N724" s="167"/>
      <c r="O724" s="167"/>
      <c r="P724" s="167"/>
      <c r="Q724" s="167"/>
      <c r="R724" s="167"/>
      <c r="S724" s="225"/>
      <c r="T724" s="225"/>
      <c r="U724" s="168"/>
      <c r="V724" s="168"/>
      <c r="W724" s="168"/>
      <c r="Z724" s="103"/>
    </row>
    <row r="725" spans="2:26" ht="19.8" x14ac:dyDescent="0.25">
      <c r="B725" s="103"/>
      <c r="C725" s="103"/>
      <c r="D725" s="103"/>
      <c r="E725" s="103"/>
      <c r="F725" s="103"/>
      <c r="G725" s="103"/>
      <c r="H725" s="103"/>
      <c r="I725" s="167"/>
      <c r="J725" s="167"/>
      <c r="K725" s="167"/>
      <c r="L725" s="167"/>
      <c r="M725" s="167"/>
      <c r="N725" s="167"/>
      <c r="O725" s="167"/>
      <c r="P725" s="167"/>
      <c r="Q725" s="167"/>
      <c r="R725" s="167"/>
      <c r="S725" s="225"/>
      <c r="T725" s="225"/>
      <c r="U725" s="168"/>
      <c r="V725" s="168"/>
      <c r="W725" s="168"/>
      <c r="Z725" s="103"/>
    </row>
    <row r="726" spans="2:26" ht="19.8" x14ac:dyDescent="0.25">
      <c r="B726" s="103"/>
      <c r="C726" s="103"/>
      <c r="D726" s="103"/>
      <c r="E726" s="103"/>
      <c r="F726" s="103"/>
      <c r="G726" s="103"/>
      <c r="H726" s="103"/>
      <c r="I726" s="167"/>
      <c r="J726" s="167"/>
      <c r="K726" s="167"/>
      <c r="L726" s="167"/>
      <c r="M726" s="167"/>
      <c r="N726" s="167"/>
      <c r="O726" s="167"/>
      <c r="P726" s="167"/>
      <c r="Q726" s="167"/>
      <c r="R726" s="167"/>
      <c r="S726" s="225"/>
      <c r="T726" s="225"/>
      <c r="U726" s="168"/>
      <c r="V726" s="168"/>
      <c r="W726" s="168"/>
      <c r="Z726" s="103"/>
    </row>
    <row r="727" spans="2:26" ht="19.8" x14ac:dyDescent="0.25">
      <c r="B727" s="103"/>
      <c r="C727" s="103"/>
      <c r="D727" s="103"/>
      <c r="E727" s="103"/>
      <c r="F727" s="103"/>
      <c r="G727" s="103"/>
      <c r="H727" s="103"/>
      <c r="I727" s="167"/>
      <c r="J727" s="167"/>
      <c r="K727" s="167"/>
      <c r="L727" s="167"/>
      <c r="M727" s="167"/>
      <c r="N727" s="167"/>
      <c r="O727" s="167"/>
      <c r="P727" s="167"/>
      <c r="Q727" s="167"/>
      <c r="R727" s="167"/>
      <c r="S727" s="225"/>
      <c r="T727" s="225"/>
      <c r="U727" s="168"/>
      <c r="V727" s="168"/>
      <c r="W727" s="168"/>
      <c r="Z727" s="103"/>
    </row>
    <row r="728" spans="2:26" ht="19.8" x14ac:dyDescent="0.25">
      <c r="B728" s="103"/>
      <c r="C728" s="103"/>
      <c r="D728" s="103"/>
      <c r="E728" s="103"/>
      <c r="F728" s="103"/>
      <c r="G728" s="103"/>
      <c r="H728" s="103"/>
      <c r="I728" s="167"/>
      <c r="J728" s="167"/>
      <c r="K728" s="167"/>
      <c r="L728" s="167"/>
      <c r="M728" s="167"/>
      <c r="N728" s="167"/>
      <c r="O728" s="167"/>
      <c r="P728" s="167"/>
      <c r="Q728" s="167"/>
      <c r="R728" s="167"/>
      <c r="S728" s="225"/>
      <c r="T728" s="225"/>
      <c r="U728" s="168"/>
      <c r="V728" s="168"/>
      <c r="W728" s="168"/>
      <c r="Z728" s="103"/>
    </row>
    <row r="729" spans="2:26" ht="19.8" x14ac:dyDescent="0.25">
      <c r="B729" s="103"/>
      <c r="C729" s="103"/>
      <c r="D729" s="103"/>
      <c r="E729" s="103"/>
      <c r="F729" s="103"/>
      <c r="G729" s="103"/>
      <c r="H729" s="103"/>
      <c r="I729" s="167"/>
      <c r="J729" s="167"/>
      <c r="K729" s="167"/>
      <c r="L729" s="167"/>
      <c r="M729" s="167"/>
      <c r="N729" s="167"/>
      <c r="O729" s="167"/>
      <c r="P729" s="167"/>
      <c r="Q729" s="167"/>
      <c r="R729" s="167"/>
      <c r="S729" s="225"/>
      <c r="T729" s="225"/>
      <c r="U729" s="168"/>
      <c r="V729" s="168"/>
      <c r="W729" s="168"/>
      <c r="Z729" s="103"/>
    </row>
    <row r="730" spans="2:26" ht="19.8" x14ac:dyDescent="0.25">
      <c r="B730" s="103"/>
      <c r="C730" s="103"/>
      <c r="D730" s="103"/>
      <c r="E730" s="103"/>
      <c r="F730" s="103"/>
      <c r="G730" s="103"/>
      <c r="H730" s="103"/>
      <c r="I730" s="167"/>
      <c r="J730" s="167"/>
      <c r="K730" s="167"/>
      <c r="L730" s="167"/>
      <c r="M730" s="167"/>
      <c r="N730" s="167"/>
      <c r="O730" s="167"/>
      <c r="P730" s="167"/>
      <c r="Q730" s="167"/>
      <c r="R730" s="167"/>
      <c r="S730" s="225"/>
      <c r="T730" s="225"/>
      <c r="U730" s="168"/>
      <c r="V730" s="168"/>
      <c r="W730" s="168"/>
      <c r="Z730" s="103"/>
    </row>
    <row r="731" spans="2:26" ht="19.8" x14ac:dyDescent="0.25">
      <c r="B731" s="103"/>
      <c r="C731" s="103"/>
      <c r="D731" s="103"/>
      <c r="E731" s="103"/>
      <c r="F731" s="103"/>
      <c r="G731" s="103"/>
      <c r="H731" s="103"/>
      <c r="I731" s="167"/>
      <c r="J731" s="167"/>
      <c r="K731" s="167"/>
      <c r="L731" s="167"/>
      <c r="M731" s="167"/>
      <c r="N731" s="167"/>
      <c r="O731" s="167"/>
      <c r="P731" s="167"/>
      <c r="Q731" s="167"/>
      <c r="R731" s="167"/>
      <c r="S731" s="225"/>
      <c r="T731" s="225"/>
      <c r="U731" s="168"/>
      <c r="V731" s="168"/>
      <c r="W731" s="168"/>
      <c r="Z731" s="103"/>
    </row>
    <row r="732" spans="2:26" ht="19.8" x14ac:dyDescent="0.25">
      <c r="B732" s="103"/>
      <c r="C732" s="103"/>
      <c r="D732" s="103"/>
      <c r="E732" s="103"/>
      <c r="F732" s="103"/>
      <c r="G732" s="103"/>
      <c r="H732" s="103"/>
      <c r="I732" s="167"/>
      <c r="J732" s="167"/>
      <c r="K732" s="167"/>
      <c r="L732" s="167"/>
      <c r="M732" s="167"/>
      <c r="N732" s="167"/>
      <c r="O732" s="167"/>
      <c r="P732" s="167"/>
      <c r="Q732" s="167"/>
      <c r="R732" s="167"/>
      <c r="S732" s="225"/>
      <c r="T732" s="225"/>
      <c r="U732" s="168"/>
      <c r="V732" s="168"/>
      <c r="W732" s="168"/>
      <c r="Z732" s="103"/>
    </row>
    <row r="733" spans="2:26" ht="19.8" x14ac:dyDescent="0.25">
      <c r="B733" s="103"/>
      <c r="C733" s="103"/>
      <c r="D733" s="103"/>
      <c r="E733" s="103"/>
      <c r="F733" s="103"/>
      <c r="G733" s="103"/>
      <c r="H733" s="103"/>
      <c r="I733" s="167"/>
      <c r="J733" s="167"/>
      <c r="K733" s="167"/>
      <c r="L733" s="167"/>
      <c r="M733" s="167"/>
      <c r="N733" s="167"/>
      <c r="O733" s="167"/>
      <c r="P733" s="167"/>
      <c r="Q733" s="167"/>
      <c r="R733" s="167"/>
      <c r="S733" s="225"/>
      <c r="T733" s="225"/>
      <c r="U733" s="168"/>
      <c r="V733" s="168"/>
      <c r="W733" s="168"/>
      <c r="Z733" s="103"/>
    </row>
    <row r="734" spans="2:26" ht="19.8" x14ac:dyDescent="0.25">
      <c r="B734" s="103"/>
      <c r="C734" s="103"/>
      <c r="D734" s="103"/>
      <c r="E734" s="103"/>
      <c r="F734" s="103"/>
      <c r="G734" s="103"/>
      <c r="H734" s="103"/>
      <c r="I734" s="167"/>
      <c r="J734" s="167"/>
      <c r="K734" s="167"/>
      <c r="L734" s="167"/>
      <c r="M734" s="167"/>
      <c r="N734" s="167"/>
      <c r="O734" s="167"/>
      <c r="P734" s="167"/>
      <c r="Q734" s="167"/>
      <c r="R734" s="167"/>
      <c r="S734" s="225"/>
      <c r="T734" s="225"/>
      <c r="U734" s="168"/>
      <c r="V734" s="168"/>
      <c r="W734" s="168"/>
      <c r="Z734" s="103"/>
    </row>
    <row r="735" spans="2:26" ht="19.8" x14ac:dyDescent="0.25">
      <c r="B735" s="103"/>
      <c r="C735" s="103"/>
      <c r="D735" s="103"/>
      <c r="E735" s="103"/>
      <c r="F735" s="103"/>
      <c r="G735" s="103"/>
      <c r="H735" s="103"/>
      <c r="I735" s="167"/>
      <c r="J735" s="167"/>
      <c r="K735" s="167"/>
      <c r="L735" s="167"/>
      <c r="M735" s="167"/>
      <c r="N735" s="167"/>
      <c r="O735" s="167"/>
      <c r="P735" s="167"/>
      <c r="Q735" s="167"/>
      <c r="R735" s="167"/>
      <c r="S735" s="225"/>
      <c r="T735" s="225"/>
      <c r="U735" s="168"/>
      <c r="V735" s="168"/>
      <c r="W735" s="168"/>
      <c r="Z735" s="103"/>
    </row>
    <row r="736" spans="2:26" ht="19.8" x14ac:dyDescent="0.25">
      <c r="B736" s="103"/>
      <c r="C736" s="103"/>
      <c r="D736" s="103"/>
      <c r="E736" s="103"/>
      <c r="F736" s="103"/>
      <c r="G736" s="103"/>
      <c r="H736" s="103"/>
      <c r="I736" s="167"/>
      <c r="J736" s="167"/>
      <c r="K736" s="167"/>
      <c r="L736" s="167"/>
      <c r="M736" s="167"/>
      <c r="N736" s="167"/>
      <c r="O736" s="167"/>
      <c r="P736" s="167"/>
      <c r="Q736" s="167"/>
      <c r="R736" s="167"/>
      <c r="S736" s="225"/>
      <c r="T736" s="225"/>
      <c r="U736" s="168"/>
      <c r="V736" s="168"/>
      <c r="W736" s="168"/>
      <c r="Z736" s="103"/>
    </row>
    <row r="737" spans="2:26" ht="19.8" x14ac:dyDescent="0.25">
      <c r="B737" s="103"/>
      <c r="C737" s="103"/>
      <c r="D737" s="103"/>
      <c r="E737" s="103"/>
      <c r="F737" s="103"/>
      <c r="G737" s="103"/>
      <c r="H737" s="103"/>
      <c r="I737" s="167"/>
      <c r="J737" s="167"/>
      <c r="K737" s="167"/>
      <c r="L737" s="167"/>
      <c r="M737" s="167"/>
      <c r="N737" s="167"/>
      <c r="O737" s="167"/>
      <c r="P737" s="167"/>
      <c r="Q737" s="167"/>
      <c r="R737" s="167"/>
      <c r="S737" s="225"/>
      <c r="T737" s="225"/>
      <c r="U737" s="168"/>
      <c r="V737" s="168"/>
      <c r="W737" s="168"/>
      <c r="Z737" s="103"/>
    </row>
    <row r="738" spans="2:26" ht="19.8" x14ac:dyDescent="0.25">
      <c r="B738" s="103"/>
      <c r="C738" s="103"/>
      <c r="D738" s="103"/>
      <c r="E738" s="103"/>
      <c r="F738" s="103"/>
      <c r="G738" s="103"/>
      <c r="H738" s="103"/>
      <c r="I738" s="167"/>
      <c r="J738" s="167"/>
      <c r="K738" s="167"/>
      <c r="L738" s="167"/>
      <c r="M738" s="167"/>
      <c r="N738" s="167"/>
      <c r="O738" s="167"/>
      <c r="P738" s="167"/>
      <c r="Q738" s="167"/>
      <c r="R738" s="167"/>
      <c r="S738" s="225"/>
      <c r="T738" s="225"/>
      <c r="U738" s="168"/>
      <c r="V738" s="168"/>
      <c r="W738" s="168"/>
      <c r="Z738" s="103"/>
    </row>
    <row r="739" spans="2:26" ht="19.8" x14ac:dyDescent="0.25">
      <c r="B739" s="103"/>
      <c r="C739" s="103"/>
      <c r="D739" s="103"/>
      <c r="E739" s="103"/>
      <c r="F739" s="103"/>
      <c r="G739" s="103"/>
      <c r="H739" s="103"/>
      <c r="I739" s="167"/>
      <c r="J739" s="167"/>
      <c r="K739" s="167"/>
      <c r="L739" s="167"/>
      <c r="M739" s="167"/>
      <c r="N739" s="167"/>
      <c r="O739" s="167"/>
      <c r="P739" s="167"/>
      <c r="Q739" s="167"/>
      <c r="R739" s="167"/>
      <c r="S739" s="225"/>
      <c r="T739" s="225"/>
      <c r="U739" s="168"/>
      <c r="V739" s="168"/>
      <c r="W739" s="168"/>
      <c r="Z739" s="103"/>
    </row>
    <row r="740" spans="2:26" ht="19.8" x14ac:dyDescent="0.25">
      <c r="B740" s="103"/>
      <c r="C740" s="103"/>
      <c r="D740" s="103"/>
      <c r="E740" s="103"/>
      <c r="F740" s="103"/>
      <c r="G740" s="103"/>
      <c r="H740" s="103"/>
      <c r="I740" s="167"/>
      <c r="J740" s="167"/>
      <c r="K740" s="167"/>
      <c r="L740" s="167"/>
      <c r="M740" s="167"/>
      <c r="N740" s="167"/>
      <c r="O740" s="167"/>
      <c r="P740" s="167"/>
      <c r="Q740" s="167"/>
      <c r="R740" s="167"/>
      <c r="S740" s="225"/>
      <c r="T740" s="225"/>
      <c r="U740" s="168"/>
      <c r="V740" s="168"/>
      <c r="W740" s="168"/>
      <c r="Z740" s="103"/>
    </row>
    <row r="741" spans="2:26" ht="19.8" x14ac:dyDescent="0.25">
      <c r="B741" s="103"/>
      <c r="C741" s="103"/>
      <c r="D741" s="103"/>
      <c r="E741" s="103"/>
      <c r="F741" s="103"/>
      <c r="G741" s="103"/>
      <c r="H741" s="103"/>
      <c r="I741" s="167"/>
      <c r="J741" s="167"/>
      <c r="K741" s="167"/>
      <c r="L741" s="167"/>
      <c r="M741" s="167"/>
      <c r="N741" s="167"/>
      <c r="O741" s="167"/>
      <c r="P741" s="167"/>
      <c r="Q741" s="167"/>
      <c r="R741" s="167"/>
      <c r="S741" s="225"/>
      <c r="T741" s="225"/>
      <c r="U741" s="168"/>
      <c r="V741" s="168"/>
      <c r="W741" s="168"/>
      <c r="Z741" s="103"/>
    </row>
    <row r="742" spans="2:26" ht="19.8" x14ac:dyDescent="0.25">
      <c r="B742" s="103"/>
      <c r="C742" s="103"/>
      <c r="D742" s="103"/>
      <c r="E742" s="103"/>
      <c r="F742" s="103"/>
      <c r="G742" s="103"/>
      <c r="H742" s="103"/>
      <c r="I742" s="167"/>
      <c r="J742" s="167"/>
      <c r="K742" s="167"/>
      <c r="L742" s="167"/>
      <c r="M742" s="167"/>
      <c r="N742" s="167"/>
      <c r="O742" s="167"/>
      <c r="P742" s="167"/>
      <c r="Q742" s="167"/>
      <c r="R742" s="167"/>
      <c r="S742" s="225"/>
      <c r="T742" s="225"/>
      <c r="U742" s="168"/>
      <c r="V742" s="168"/>
      <c r="W742" s="168"/>
      <c r="Z742" s="103"/>
    </row>
    <row r="743" spans="2:26" ht="19.8" x14ac:dyDescent="0.25">
      <c r="B743" s="103"/>
      <c r="C743" s="103"/>
      <c r="D743" s="103"/>
      <c r="E743" s="103"/>
      <c r="F743" s="103"/>
      <c r="G743" s="103"/>
      <c r="H743" s="103"/>
      <c r="I743" s="167"/>
      <c r="J743" s="167"/>
      <c r="K743" s="167"/>
      <c r="L743" s="167"/>
      <c r="M743" s="167"/>
      <c r="N743" s="167"/>
      <c r="O743" s="167"/>
      <c r="P743" s="167"/>
      <c r="Q743" s="167"/>
      <c r="R743" s="167"/>
      <c r="S743" s="225"/>
      <c r="T743" s="225"/>
      <c r="U743" s="168"/>
      <c r="V743" s="168"/>
      <c r="W743" s="168"/>
      <c r="Z743" s="103"/>
    </row>
    <row r="744" spans="2:26" ht="19.8" x14ac:dyDescent="0.25">
      <c r="B744" s="103"/>
      <c r="C744" s="103"/>
      <c r="D744" s="103"/>
      <c r="E744" s="103"/>
      <c r="F744" s="103"/>
      <c r="G744" s="103"/>
      <c r="H744" s="103"/>
      <c r="I744" s="167"/>
      <c r="J744" s="167"/>
      <c r="K744" s="167"/>
      <c r="L744" s="167"/>
      <c r="M744" s="167"/>
      <c r="N744" s="167"/>
      <c r="O744" s="167"/>
      <c r="P744" s="167"/>
      <c r="Q744" s="167"/>
      <c r="R744" s="167"/>
      <c r="S744" s="225"/>
      <c r="T744" s="225"/>
      <c r="U744" s="168"/>
      <c r="V744" s="168"/>
      <c r="W744" s="168"/>
      <c r="Z744" s="103"/>
    </row>
    <row r="745" spans="2:26" ht="19.8" x14ac:dyDescent="0.25">
      <c r="B745" s="103"/>
      <c r="C745" s="103"/>
      <c r="D745" s="103"/>
      <c r="E745" s="103"/>
      <c r="F745" s="103"/>
      <c r="G745" s="103"/>
      <c r="H745" s="103"/>
      <c r="I745" s="167"/>
      <c r="J745" s="167"/>
      <c r="K745" s="167"/>
      <c r="L745" s="167"/>
      <c r="M745" s="167"/>
      <c r="N745" s="167"/>
      <c r="O745" s="167"/>
      <c r="P745" s="167"/>
      <c r="Q745" s="167"/>
      <c r="R745" s="167"/>
      <c r="S745" s="225"/>
      <c r="T745" s="225"/>
      <c r="U745" s="168"/>
      <c r="V745" s="168"/>
      <c r="W745" s="168"/>
      <c r="Z745" s="103"/>
    </row>
    <row r="746" spans="2:26" ht="19.8" x14ac:dyDescent="0.25">
      <c r="B746" s="103"/>
      <c r="C746" s="103"/>
      <c r="D746" s="103"/>
      <c r="E746" s="103"/>
      <c r="F746" s="103"/>
      <c r="G746" s="103"/>
      <c r="H746" s="103"/>
      <c r="I746" s="167"/>
      <c r="J746" s="167"/>
      <c r="K746" s="167"/>
      <c r="L746" s="167"/>
      <c r="M746" s="167"/>
      <c r="N746" s="167"/>
      <c r="O746" s="167"/>
      <c r="P746" s="167"/>
      <c r="Q746" s="167"/>
      <c r="R746" s="167"/>
      <c r="S746" s="225"/>
      <c r="T746" s="225"/>
      <c r="U746" s="168"/>
      <c r="V746" s="168"/>
      <c r="W746" s="168"/>
      <c r="Z746" s="103"/>
    </row>
    <row r="747" spans="2:26" ht="19.8" x14ac:dyDescent="0.25">
      <c r="B747" s="103"/>
      <c r="C747" s="103"/>
      <c r="D747" s="103"/>
      <c r="E747" s="103"/>
      <c r="F747" s="103"/>
      <c r="G747" s="103"/>
      <c r="H747" s="103"/>
      <c r="I747" s="167"/>
      <c r="J747" s="167"/>
      <c r="K747" s="167"/>
      <c r="L747" s="167"/>
      <c r="M747" s="167"/>
      <c r="N747" s="167"/>
      <c r="O747" s="167"/>
      <c r="P747" s="167"/>
      <c r="Q747" s="167"/>
      <c r="R747" s="167"/>
      <c r="S747" s="225"/>
      <c r="T747" s="225"/>
      <c r="U747" s="168"/>
      <c r="V747" s="168"/>
      <c r="W747" s="168"/>
      <c r="Z747" s="103"/>
    </row>
    <row r="748" spans="2:26" ht="19.8" x14ac:dyDescent="0.25">
      <c r="B748" s="103"/>
      <c r="C748" s="103"/>
      <c r="D748" s="103"/>
      <c r="E748" s="103"/>
      <c r="F748" s="103"/>
      <c r="G748" s="103"/>
      <c r="H748" s="103"/>
      <c r="I748" s="167"/>
      <c r="J748" s="167"/>
      <c r="K748" s="167"/>
      <c r="L748" s="167"/>
      <c r="M748" s="167"/>
      <c r="N748" s="167"/>
      <c r="O748" s="167"/>
      <c r="P748" s="167"/>
      <c r="Q748" s="167"/>
      <c r="R748" s="167"/>
      <c r="S748" s="225"/>
      <c r="T748" s="225"/>
      <c r="U748" s="168"/>
      <c r="V748" s="168"/>
      <c r="W748" s="168"/>
      <c r="Z748" s="103"/>
    </row>
    <row r="749" spans="2:26" ht="19.8" x14ac:dyDescent="0.25">
      <c r="B749" s="103"/>
      <c r="C749" s="103"/>
      <c r="D749" s="103"/>
      <c r="E749" s="103"/>
      <c r="F749" s="103"/>
      <c r="G749" s="103"/>
      <c r="H749" s="103"/>
      <c r="I749" s="167"/>
      <c r="J749" s="167"/>
      <c r="K749" s="167"/>
      <c r="L749" s="167"/>
      <c r="M749" s="167"/>
      <c r="N749" s="167"/>
      <c r="O749" s="167"/>
      <c r="P749" s="167"/>
      <c r="Q749" s="167"/>
      <c r="R749" s="167"/>
      <c r="S749" s="225"/>
      <c r="T749" s="225"/>
      <c r="U749" s="168"/>
      <c r="V749" s="168"/>
      <c r="W749" s="168"/>
      <c r="Z749" s="103"/>
    </row>
    <row r="750" spans="2:26" ht="19.8" x14ac:dyDescent="0.25">
      <c r="B750" s="103"/>
      <c r="C750" s="103"/>
      <c r="D750" s="103"/>
      <c r="E750" s="103"/>
      <c r="F750" s="103"/>
      <c r="G750" s="103"/>
      <c r="H750" s="103"/>
      <c r="I750" s="167"/>
      <c r="J750" s="167"/>
      <c r="K750" s="167"/>
      <c r="L750" s="167"/>
      <c r="M750" s="167"/>
      <c r="N750" s="167"/>
      <c r="O750" s="167"/>
      <c r="P750" s="167"/>
      <c r="Q750" s="167"/>
      <c r="R750" s="167"/>
      <c r="S750" s="225"/>
      <c r="T750" s="225"/>
      <c r="U750" s="168"/>
      <c r="V750" s="168"/>
      <c r="W750" s="168"/>
      <c r="Z750" s="103"/>
    </row>
    <row r="751" spans="2:26" ht="19.8" x14ac:dyDescent="0.25">
      <c r="B751" s="103"/>
      <c r="C751" s="103"/>
      <c r="D751" s="103"/>
      <c r="E751" s="103"/>
      <c r="F751" s="103"/>
      <c r="G751" s="103"/>
      <c r="H751" s="103"/>
      <c r="I751" s="167"/>
      <c r="J751" s="167"/>
      <c r="K751" s="167"/>
      <c r="L751" s="167"/>
      <c r="M751" s="167"/>
      <c r="N751" s="167"/>
      <c r="O751" s="167"/>
      <c r="P751" s="167"/>
      <c r="Q751" s="167"/>
      <c r="R751" s="167"/>
      <c r="S751" s="225"/>
      <c r="T751" s="225"/>
      <c r="U751" s="168"/>
      <c r="V751" s="168"/>
      <c r="W751" s="168"/>
      <c r="Z751" s="103"/>
    </row>
    <row r="752" spans="2:26" ht="19.8" x14ac:dyDescent="0.25">
      <c r="B752" s="103"/>
      <c r="C752" s="103"/>
      <c r="D752" s="103"/>
      <c r="E752" s="103"/>
      <c r="F752" s="103"/>
      <c r="G752" s="103"/>
      <c r="H752" s="103"/>
      <c r="I752" s="167"/>
      <c r="J752" s="167"/>
      <c r="K752" s="167"/>
      <c r="L752" s="167"/>
      <c r="M752" s="167"/>
      <c r="N752" s="167"/>
      <c r="O752" s="167"/>
      <c r="P752" s="167"/>
      <c r="Q752" s="167"/>
      <c r="R752" s="167"/>
      <c r="S752" s="225"/>
      <c r="T752" s="225"/>
      <c r="U752" s="168"/>
      <c r="V752" s="168"/>
      <c r="W752" s="168"/>
      <c r="Z752" s="103"/>
    </row>
    <row r="753" spans="2:26" ht="19.8" x14ac:dyDescent="0.25">
      <c r="B753" s="103"/>
      <c r="C753" s="103"/>
      <c r="D753" s="103"/>
      <c r="E753" s="103"/>
      <c r="F753" s="103"/>
      <c r="G753" s="103"/>
      <c r="H753" s="103"/>
      <c r="I753" s="167"/>
      <c r="J753" s="167"/>
      <c r="K753" s="167"/>
      <c r="L753" s="167"/>
      <c r="M753" s="167"/>
      <c r="N753" s="167"/>
      <c r="O753" s="167"/>
      <c r="P753" s="167"/>
      <c r="Q753" s="167"/>
      <c r="R753" s="167"/>
      <c r="S753" s="225"/>
      <c r="T753" s="225"/>
      <c r="U753" s="168"/>
      <c r="V753" s="168"/>
      <c r="W753" s="168"/>
      <c r="Z753" s="103"/>
    </row>
    <row r="754" spans="2:26" ht="19.8" x14ac:dyDescent="0.25">
      <c r="B754" s="103"/>
      <c r="C754" s="103"/>
      <c r="D754" s="103"/>
      <c r="E754" s="103"/>
      <c r="F754" s="103"/>
      <c r="G754" s="103"/>
      <c r="H754" s="103"/>
      <c r="I754" s="167"/>
      <c r="J754" s="167"/>
      <c r="K754" s="167"/>
      <c r="L754" s="167"/>
      <c r="M754" s="167"/>
      <c r="N754" s="167"/>
      <c r="O754" s="167"/>
      <c r="P754" s="167"/>
      <c r="Q754" s="167"/>
      <c r="R754" s="167"/>
      <c r="S754" s="225"/>
      <c r="T754" s="225"/>
      <c r="U754" s="168"/>
      <c r="V754" s="168"/>
      <c r="W754" s="168"/>
      <c r="Z754" s="103"/>
    </row>
    <row r="755" spans="2:26" ht="19.8" x14ac:dyDescent="0.25">
      <c r="B755" s="103"/>
      <c r="C755" s="103"/>
      <c r="D755" s="103"/>
      <c r="E755" s="103"/>
      <c r="F755" s="103"/>
      <c r="G755" s="103"/>
      <c r="H755" s="103"/>
      <c r="I755" s="167"/>
      <c r="J755" s="167"/>
      <c r="K755" s="167"/>
      <c r="L755" s="167"/>
      <c r="M755" s="167"/>
      <c r="N755" s="167"/>
      <c r="O755" s="167"/>
      <c r="P755" s="167"/>
      <c r="Q755" s="167"/>
      <c r="R755" s="167"/>
      <c r="S755" s="225"/>
      <c r="T755" s="225"/>
      <c r="U755" s="168"/>
      <c r="V755" s="168"/>
      <c r="W755" s="168"/>
      <c r="Z755" s="103"/>
    </row>
    <row r="756" spans="2:26" ht="19.8" x14ac:dyDescent="0.25">
      <c r="B756" s="103"/>
      <c r="C756" s="103"/>
      <c r="D756" s="103"/>
      <c r="E756" s="103"/>
      <c r="F756" s="103"/>
      <c r="G756" s="103"/>
      <c r="H756" s="103"/>
      <c r="I756" s="167"/>
      <c r="J756" s="167"/>
      <c r="K756" s="167"/>
      <c r="L756" s="167"/>
      <c r="M756" s="167"/>
      <c r="N756" s="167"/>
      <c r="O756" s="167"/>
      <c r="P756" s="167"/>
      <c r="Q756" s="167"/>
      <c r="R756" s="167"/>
      <c r="S756" s="225"/>
      <c r="T756" s="225"/>
      <c r="U756" s="168"/>
      <c r="V756" s="168"/>
      <c r="W756" s="168"/>
      <c r="Z756" s="103"/>
    </row>
    <row r="757" spans="2:26" ht="19.8" x14ac:dyDescent="0.25">
      <c r="B757" s="103"/>
      <c r="C757" s="103"/>
      <c r="D757" s="103"/>
      <c r="E757" s="103"/>
      <c r="F757" s="103"/>
      <c r="G757" s="103"/>
      <c r="H757" s="103"/>
      <c r="I757" s="167"/>
      <c r="J757" s="167"/>
      <c r="K757" s="167"/>
      <c r="L757" s="167"/>
      <c r="M757" s="167"/>
      <c r="N757" s="167"/>
      <c r="O757" s="167"/>
      <c r="P757" s="167"/>
      <c r="Q757" s="167"/>
      <c r="R757" s="167"/>
      <c r="S757" s="225"/>
      <c r="T757" s="225"/>
      <c r="U757" s="168"/>
      <c r="V757" s="168"/>
      <c r="W757" s="168"/>
      <c r="Z757" s="103"/>
    </row>
    <row r="758" spans="2:26" ht="19.8" x14ac:dyDescent="0.25">
      <c r="B758" s="103"/>
      <c r="C758" s="103"/>
      <c r="D758" s="103"/>
      <c r="E758" s="103"/>
      <c r="F758" s="103"/>
      <c r="G758" s="103"/>
      <c r="H758" s="103"/>
      <c r="I758" s="167"/>
      <c r="J758" s="167"/>
      <c r="K758" s="167"/>
      <c r="L758" s="167"/>
      <c r="M758" s="167"/>
      <c r="N758" s="167"/>
      <c r="O758" s="167"/>
      <c r="P758" s="167"/>
      <c r="Q758" s="167"/>
      <c r="R758" s="167"/>
      <c r="S758" s="225"/>
      <c r="T758" s="225"/>
      <c r="U758" s="168"/>
      <c r="V758" s="168"/>
      <c r="W758" s="168"/>
      <c r="Z758" s="103"/>
    </row>
    <row r="759" spans="2:26" ht="19.8" x14ac:dyDescent="0.25">
      <c r="B759" s="103"/>
      <c r="C759" s="103"/>
      <c r="D759" s="103"/>
      <c r="E759" s="103"/>
      <c r="F759" s="103"/>
      <c r="G759" s="103"/>
      <c r="H759" s="103"/>
      <c r="I759" s="167"/>
      <c r="J759" s="167"/>
      <c r="K759" s="167"/>
      <c r="L759" s="167"/>
      <c r="M759" s="167"/>
      <c r="N759" s="167"/>
      <c r="O759" s="167"/>
      <c r="P759" s="167"/>
      <c r="Q759" s="167"/>
      <c r="R759" s="167"/>
      <c r="S759" s="225"/>
      <c r="T759" s="225"/>
      <c r="U759" s="168"/>
      <c r="V759" s="168"/>
      <c r="W759" s="168"/>
      <c r="Z759" s="103"/>
    </row>
    <row r="760" spans="2:26" ht="19.8" x14ac:dyDescent="0.25">
      <c r="B760" s="103"/>
      <c r="C760" s="103"/>
      <c r="D760" s="103"/>
      <c r="E760" s="103"/>
      <c r="F760" s="103"/>
      <c r="G760" s="103"/>
      <c r="H760" s="103"/>
      <c r="I760" s="167"/>
      <c r="J760" s="167"/>
      <c r="K760" s="167"/>
      <c r="L760" s="167"/>
      <c r="M760" s="167"/>
      <c r="N760" s="167"/>
      <c r="O760" s="167"/>
      <c r="P760" s="167"/>
      <c r="Q760" s="167"/>
      <c r="R760" s="167"/>
      <c r="S760" s="225"/>
      <c r="T760" s="225"/>
      <c r="U760" s="168"/>
      <c r="V760" s="168"/>
      <c r="W760" s="168"/>
      <c r="Z760" s="103"/>
    </row>
    <row r="761" spans="2:26" ht="19.8" x14ac:dyDescent="0.25">
      <c r="B761" s="103"/>
      <c r="C761" s="103"/>
      <c r="D761" s="103"/>
      <c r="E761" s="103"/>
      <c r="F761" s="103"/>
      <c r="G761" s="103"/>
      <c r="H761" s="103"/>
      <c r="I761" s="167"/>
      <c r="J761" s="167"/>
      <c r="K761" s="167"/>
      <c r="L761" s="167"/>
      <c r="M761" s="167"/>
      <c r="N761" s="167"/>
      <c r="O761" s="167"/>
      <c r="P761" s="167"/>
      <c r="Q761" s="167"/>
      <c r="R761" s="167"/>
      <c r="S761" s="225"/>
      <c r="T761" s="225"/>
      <c r="U761" s="168"/>
      <c r="V761" s="168"/>
      <c r="W761" s="168"/>
      <c r="Z761" s="103"/>
    </row>
    <row r="762" spans="2:26" ht="19.8" x14ac:dyDescent="0.25">
      <c r="B762" s="103"/>
      <c r="C762" s="103"/>
      <c r="D762" s="103"/>
      <c r="E762" s="103"/>
      <c r="F762" s="103"/>
      <c r="G762" s="103"/>
      <c r="H762" s="103"/>
      <c r="I762" s="167"/>
      <c r="J762" s="167"/>
      <c r="K762" s="167"/>
      <c r="L762" s="167"/>
      <c r="M762" s="167"/>
      <c r="N762" s="167"/>
      <c r="O762" s="167"/>
      <c r="P762" s="167"/>
      <c r="Q762" s="167"/>
      <c r="R762" s="167"/>
      <c r="S762" s="225"/>
      <c r="T762" s="225"/>
      <c r="U762" s="168"/>
      <c r="V762" s="168"/>
      <c r="W762" s="168"/>
      <c r="Z762" s="103"/>
    </row>
    <row r="763" spans="2:26" ht="19.8" x14ac:dyDescent="0.25">
      <c r="B763" s="103"/>
      <c r="C763" s="103"/>
      <c r="D763" s="103"/>
      <c r="E763" s="103"/>
      <c r="F763" s="103"/>
      <c r="G763" s="103"/>
      <c r="H763" s="103"/>
      <c r="I763" s="167"/>
      <c r="J763" s="167"/>
      <c r="K763" s="167"/>
      <c r="L763" s="167"/>
      <c r="M763" s="167"/>
      <c r="N763" s="167"/>
      <c r="O763" s="167"/>
      <c r="P763" s="167"/>
      <c r="Q763" s="167"/>
      <c r="R763" s="167"/>
      <c r="S763" s="225"/>
      <c r="T763" s="225"/>
      <c r="U763" s="168"/>
      <c r="V763" s="168"/>
      <c r="W763" s="168"/>
      <c r="Z763" s="103"/>
    </row>
    <row r="764" spans="2:26" ht="19.8" x14ac:dyDescent="0.25">
      <c r="B764" s="103"/>
      <c r="C764" s="103"/>
      <c r="D764" s="103"/>
      <c r="E764" s="103"/>
      <c r="F764" s="103"/>
      <c r="G764" s="103"/>
      <c r="H764" s="103"/>
      <c r="I764" s="167"/>
      <c r="J764" s="167"/>
      <c r="K764" s="167"/>
      <c r="L764" s="167"/>
      <c r="M764" s="167"/>
      <c r="N764" s="167"/>
      <c r="O764" s="167"/>
      <c r="P764" s="167"/>
      <c r="Q764" s="167"/>
      <c r="R764" s="167"/>
      <c r="S764" s="225"/>
      <c r="T764" s="225"/>
      <c r="U764" s="168"/>
      <c r="V764" s="168"/>
      <c r="W764" s="168"/>
      <c r="Z764" s="103"/>
    </row>
    <row r="765" spans="2:26" ht="19.8" x14ac:dyDescent="0.25">
      <c r="B765" s="103"/>
      <c r="C765" s="103"/>
      <c r="D765" s="103"/>
      <c r="E765" s="103"/>
      <c r="F765" s="103"/>
      <c r="G765" s="103"/>
      <c r="H765" s="103"/>
      <c r="I765" s="167"/>
      <c r="J765" s="167"/>
      <c r="K765" s="167"/>
      <c r="L765" s="167"/>
      <c r="M765" s="167"/>
      <c r="N765" s="167"/>
      <c r="O765" s="167"/>
      <c r="P765" s="167"/>
      <c r="Q765" s="167"/>
      <c r="R765" s="167"/>
      <c r="S765" s="225"/>
      <c r="T765" s="225"/>
      <c r="U765" s="168"/>
      <c r="V765" s="168"/>
      <c r="W765" s="168"/>
      <c r="Z765" s="103"/>
    </row>
    <row r="766" spans="2:26" ht="19.8" x14ac:dyDescent="0.25">
      <c r="B766" s="103"/>
      <c r="C766" s="103"/>
      <c r="D766" s="103"/>
      <c r="E766" s="103"/>
      <c r="F766" s="103"/>
      <c r="G766" s="103"/>
      <c r="H766" s="103"/>
      <c r="I766" s="167"/>
      <c r="J766" s="167"/>
      <c r="K766" s="167"/>
      <c r="L766" s="167"/>
      <c r="M766" s="167"/>
      <c r="N766" s="167"/>
      <c r="O766" s="167"/>
      <c r="P766" s="167"/>
      <c r="Q766" s="167"/>
      <c r="R766" s="167"/>
      <c r="S766" s="225"/>
      <c r="T766" s="225"/>
      <c r="U766" s="168"/>
      <c r="V766" s="168"/>
      <c r="W766" s="168"/>
      <c r="Z766" s="103"/>
    </row>
    <row r="767" spans="2:26" ht="19.8" x14ac:dyDescent="0.25">
      <c r="B767" s="103"/>
      <c r="C767" s="103"/>
      <c r="D767" s="103"/>
      <c r="E767" s="103"/>
      <c r="F767" s="103"/>
      <c r="G767" s="103"/>
      <c r="H767" s="103"/>
      <c r="I767" s="167"/>
      <c r="J767" s="167"/>
      <c r="K767" s="167"/>
      <c r="L767" s="167"/>
      <c r="M767" s="167"/>
      <c r="N767" s="167"/>
      <c r="O767" s="167"/>
      <c r="P767" s="167"/>
      <c r="Q767" s="167"/>
      <c r="R767" s="167"/>
      <c r="S767" s="225"/>
      <c r="T767" s="225"/>
      <c r="U767" s="168"/>
      <c r="V767" s="168"/>
      <c r="W767" s="168"/>
      <c r="Z767" s="103"/>
    </row>
    <row r="768" spans="2:26" ht="19.8" x14ac:dyDescent="0.25">
      <c r="B768" s="103"/>
      <c r="C768" s="103"/>
      <c r="D768" s="103"/>
      <c r="E768" s="103"/>
      <c r="F768" s="103"/>
      <c r="G768" s="103"/>
      <c r="H768" s="103"/>
      <c r="I768" s="167"/>
      <c r="J768" s="167"/>
      <c r="K768" s="167"/>
      <c r="L768" s="167"/>
      <c r="M768" s="167"/>
      <c r="N768" s="167"/>
      <c r="O768" s="167"/>
      <c r="P768" s="167"/>
      <c r="Q768" s="167"/>
      <c r="R768" s="167"/>
      <c r="S768" s="225"/>
      <c r="T768" s="225"/>
      <c r="U768" s="168"/>
      <c r="V768" s="168"/>
      <c r="W768" s="168"/>
      <c r="Z768" s="103"/>
    </row>
    <row r="769" spans="2:26" ht="19.8" x14ac:dyDescent="0.25">
      <c r="B769" s="103"/>
      <c r="C769" s="103"/>
      <c r="D769" s="103"/>
      <c r="E769" s="103"/>
      <c r="F769" s="103"/>
      <c r="G769" s="103"/>
      <c r="H769" s="103"/>
      <c r="I769" s="167"/>
      <c r="J769" s="167"/>
      <c r="K769" s="167"/>
      <c r="L769" s="167"/>
      <c r="M769" s="167"/>
      <c r="N769" s="167"/>
      <c r="O769" s="167"/>
      <c r="P769" s="167"/>
      <c r="Q769" s="167"/>
      <c r="R769" s="167"/>
      <c r="S769" s="225"/>
      <c r="T769" s="225"/>
      <c r="U769" s="168"/>
      <c r="V769" s="168"/>
      <c r="W769" s="168"/>
      <c r="Z769" s="103"/>
    </row>
    <row r="770" spans="2:26" ht="19.8" x14ac:dyDescent="0.25">
      <c r="B770" s="103"/>
      <c r="C770" s="103"/>
      <c r="D770" s="103"/>
      <c r="E770" s="103"/>
      <c r="F770" s="103"/>
      <c r="G770" s="103"/>
      <c r="H770" s="103"/>
      <c r="I770" s="167"/>
      <c r="J770" s="167"/>
      <c r="K770" s="167"/>
      <c r="L770" s="167"/>
      <c r="M770" s="167"/>
      <c r="N770" s="167"/>
      <c r="O770" s="167"/>
      <c r="P770" s="167"/>
      <c r="Q770" s="167"/>
      <c r="R770" s="167"/>
      <c r="S770" s="225"/>
      <c r="T770" s="225"/>
      <c r="U770" s="168"/>
      <c r="V770" s="168"/>
      <c r="W770" s="168"/>
      <c r="Z770" s="103"/>
    </row>
    <row r="771" spans="2:26" ht="19.8" x14ac:dyDescent="0.25">
      <c r="B771" s="103"/>
      <c r="C771" s="103"/>
      <c r="D771" s="103"/>
      <c r="E771" s="103"/>
      <c r="F771" s="103"/>
      <c r="G771" s="103"/>
      <c r="H771" s="103"/>
      <c r="I771" s="167"/>
      <c r="J771" s="167"/>
      <c r="K771" s="167"/>
      <c r="L771" s="167"/>
      <c r="M771" s="167"/>
      <c r="N771" s="167"/>
      <c r="O771" s="167"/>
      <c r="P771" s="167"/>
      <c r="Q771" s="167"/>
      <c r="R771" s="167"/>
      <c r="S771" s="225"/>
      <c r="T771" s="225"/>
      <c r="U771" s="168"/>
      <c r="V771" s="168"/>
      <c r="W771" s="168"/>
      <c r="Z771" s="103"/>
    </row>
    <row r="772" spans="2:26" ht="19.8" x14ac:dyDescent="0.25">
      <c r="B772" s="103"/>
      <c r="C772" s="103"/>
      <c r="D772" s="103"/>
      <c r="E772" s="103"/>
      <c r="F772" s="103"/>
      <c r="G772" s="103"/>
      <c r="H772" s="103"/>
      <c r="I772" s="167"/>
      <c r="J772" s="167"/>
      <c r="K772" s="167"/>
      <c r="L772" s="167"/>
      <c r="M772" s="167"/>
      <c r="N772" s="167"/>
      <c r="O772" s="167"/>
      <c r="P772" s="167"/>
      <c r="Q772" s="167"/>
      <c r="R772" s="167"/>
      <c r="S772" s="225"/>
      <c r="T772" s="225"/>
      <c r="U772" s="168"/>
      <c r="V772" s="168"/>
      <c r="W772" s="168"/>
      <c r="Z772" s="103"/>
    </row>
    <row r="773" spans="2:26" ht="19.8" x14ac:dyDescent="0.25">
      <c r="B773" s="103"/>
      <c r="C773" s="103"/>
      <c r="D773" s="103"/>
      <c r="E773" s="103"/>
      <c r="F773" s="103"/>
      <c r="G773" s="103"/>
      <c r="H773" s="103"/>
      <c r="I773" s="167"/>
      <c r="J773" s="167"/>
      <c r="K773" s="167"/>
      <c r="L773" s="167"/>
      <c r="M773" s="167"/>
      <c r="N773" s="167"/>
      <c r="O773" s="167"/>
      <c r="P773" s="167"/>
      <c r="Q773" s="167"/>
      <c r="R773" s="167"/>
      <c r="S773" s="225"/>
      <c r="T773" s="225"/>
      <c r="U773" s="168"/>
      <c r="V773" s="168"/>
      <c r="W773" s="168"/>
      <c r="Z773" s="103"/>
    </row>
    <row r="774" spans="2:26" ht="19.8" x14ac:dyDescent="0.25">
      <c r="B774" s="103"/>
      <c r="C774" s="103"/>
      <c r="D774" s="103"/>
      <c r="E774" s="103"/>
      <c r="F774" s="103"/>
      <c r="G774" s="103"/>
      <c r="H774" s="103"/>
      <c r="I774" s="167"/>
      <c r="J774" s="167"/>
      <c r="K774" s="167"/>
      <c r="L774" s="167"/>
      <c r="M774" s="167"/>
      <c r="N774" s="167"/>
      <c r="O774" s="167"/>
      <c r="P774" s="167"/>
      <c r="Q774" s="167"/>
      <c r="R774" s="167"/>
      <c r="S774" s="225"/>
      <c r="T774" s="225"/>
      <c r="U774" s="168"/>
      <c r="V774" s="168"/>
      <c r="W774" s="168"/>
      <c r="Z774" s="103"/>
    </row>
    <row r="775" spans="2:26" ht="19.8" x14ac:dyDescent="0.25">
      <c r="B775" s="103"/>
      <c r="C775" s="103"/>
      <c r="D775" s="103"/>
      <c r="E775" s="103"/>
      <c r="F775" s="103"/>
      <c r="G775" s="103"/>
      <c r="H775" s="103"/>
      <c r="I775" s="167"/>
      <c r="J775" s="167"/>
      <c r="K775" s="167"/>
      <c r="L775" s="167"/>
      <c r="M775" s="167"/>
      <c r="N775" s="167"/>
      <c r="O775" s="167"/>
      <c r="P775" s="167"/>
      <c r="Q775" s="167"/>
      <c r="R775" s="167"/>
      <c r="S775" s="225"/>
      <c r="T775" s="225"/>
      <c r="U775" s="168"/>
      <c r="V775" s="168"/>
      <c r="W775" s="168"/>
      <c r="Z775" s="103"/>
    </row>
    <row r="776" spans="2:26" ht="19.8" x14ac:dyDescent="0.25">
      <c r="B776" s="103"/>
      <c r="C776" s="103"/>
      <c r="D776" s="103"/>
      <c r="E776" s="103"/>
      <c r="F776" s="103"/>
      <c r="G776" s="103"/>
      <c r="H776" s="103"/>
      <c r="I776" s="167"/>
      <c r="J776" s="167"/>
      <c r="K776" s="167"/>
      <c r="L776" s="167"/>
      <c r="M776" s="167"/>
      <c r="N776" s="167"/>
      <c r="O776" s="167"/>
      <c r="P776" s="167"/>
      <c r="Q776" s="167"/>
      <c r="R776" s="167"/>
      <c r="S776" s="225"/>
      <c r="T776" s="225"/>
      <c r="U776" s="168"/>
      <c r="V776" s="168"/>
      <c r="W776" s="168"/>
      <c r="Z776" s="103"/>
    </row>
    <row r="777" spans="2:26" ht="19.8" x14ac:dyDescent="0.25">
      <c r="B777" s="103"/>
      <c r="C777" s="103"/>
      <c r="D777" s="103"/>
      <c r="E777" s="103"/>
      <c r="F777" s="103"/>
      <c r="G777" s="103"/>
      <c r="H777" s="103"/>
      <c r="I777" s="167"/>
      <c r="J777" s="167"/>
      <c r="K777" s="167"/>
      <c r="L777" s="167"/>
      <c r="M777" s="167"/>
      <c r="N777" s="167"/>
      <c r="O777" s="167"/>
      <c r="P777" s="167"/>
      <c r="Q777" s="167"/>
      <c r="R777" s="167"/>
      <c r="S777" s="225"/>
      <c r="T777" s="225"/>
      <c r="U777" s="168"/>
      <c r="V777" s="168"/>
      <c r="W777" s="168"/>
      <c r="Z777" s="103"/>
    </row>
    <row r="778" spans="2:26" ht="19.8" x14ac:dyDescent="0.25">
      <c r="B778" s="103"/>
      <c r="C778" s="103"/>
      <c r="D778" s="103"/>
      <c r="E778" s="103"/>
      <c r="F778" s="103"/>
      <c r="G778" s="103"/>
      <c r="H778" s="103"/>
      <c r="I778" s="167"/>
      <c r="J778" s="167"/>
      <c r="K778" s="167"/>
      <c r="L778" s="167"/>
      <c r="M778" s="167"/>
      <c r="N778" s="167"/>
      <c r="O778" s="167"/>
      <c r="P778" s="167"/>
      <c r="Q778" s="167"/>
      <c r="R778" s="167"/>
      <c r="S778" s="225"/>
      <c r="T778" s="225"/>
      <c r="U778" s="168"/>
      <c r="V778" s="168"/>
      <c r="W778" s="168"/>
      <c r="Z778" s="103"/>
    </row>
    <row r="779" spans="2:26" ht="19.8" x14ac:dyDescent="0.25">
      <c r="B779" s="103"/>
      <c r="C779" s="103"/>
      <c r="D779" s="103"/>
      <c r="E779" s="103"/>
      <c r="F779" s="103"/>
      <c r="G779" s="103"/>
      <c r="H779" s="103"/>
      <c r="I779" s="167"/>
      <c r="J779" s="167"/>
      <c r="K779" s="167"/>
      <c r="L779" s="167"/>
      <c r="M779" s="167"/>
      <c r="N779" s="167"/>
      <c r="O779" s="167"/>
      <c r="P779" s="167"/>
      <c r="Q779" s="167"/>
      <c r="R779" s="167"/>
      <c r="S779" s="225"/>
      <c r="T779" s="225"/>
      <c r="U779" s="168"/>
      <c r="V779" s="168"/>
      <c r="W779" s="168"/>
      <c r="Z779" s="103"/>
    </row>
    <row r="780" spans="2:26" ht="19.8" x14ac:dyDescent="0.25">
      <c r="B780" s="103"/>
      <c r="C780" s="103"/>
      <c r="D780" s="103"/>
      <c r="E780" s="103"/>
      <c r="F780" s="103"/>
      <c r="G780" s="103"/>
      <c r="H780" s="103"/>
      <c r="I780" s="167"/>
      <c r="J780" s="167"/>
      <c r="K780" s="167"/>
      <c r="L780" s="167"/>
      <c r="M780" s="167"/>
      <c r="N780" s="167"/>
      <c r="O780" s="167"/>
      <c r="P780" s="167"/>
      <c r="Q780" s="167"/>
      <c r="R780" s="167"/>
      <c r="S780" s="225"/>
      <c r="T780" s="225"/>
      <c r="U780" s="168"/>
      <c r="V780" s="168"/>
      <c r="W780" s="168"/>
      <c r="Z780" s="103"/>
    </row>
    <row r="781" spans="2:26" ht="19.8" x14ac:dyDescent="0.25">
      <c r="B781" s="103"/>
      <c r="C781" s="103"/>
      <c r="D781" s="103"/>
      <c r="E781" s="103"/>
      <c r="F781" s="103"/>
      <c r="G781" s="103"/>
      <c r="H781" s="103"/>
      <c r="I781" s="167"/>
      <c r="J781" s="167"/>
      <c r="K781" s="167"/>
      <c r="L781" s="167"/>
      <c r="M781" s="167"/>
      <c r="N781" s="167"/>
      <c r="O781" s="167"/>
      <c r="P781" s="167"/>
      <c r="Q781" s="167"/>
      <c r="R781" s="167"/>
      <c r="S781" s="225"/>
      <c r="T781" s="225"/>
      <c r="U781" s="168"/>
      <c r="V781" s="168"/>
      <c r="W781" s="168"/>
      <c r="Z781" s="103"/>
    </row>
    <row r="782" spans="2:26" ht="19.8" x14ac:dyDescent="0.25">
      <c r="B782" s="103"/>
      <c r="C782" s="103"/>
      <c r="D782" s="103"/>
      <c r="E782" s="103"/>
      <c r="F782" s="103"/>
      <c r="G782" s="103"/>
      <c r="H782" s="103"/>
      <c r="I782" s="167"/>
      <c r="J782" s="167"/>
      <c r="K782" s="167"/>
      <c r="L782" s="167"/>
      <c r="M782" s="167"/>
      <c r="N782" s="167"/>
      <c r="O782" s="167"/>
      <c r="P782" s="167"/>
      <c r="Q782" s="167"/>
      <c r="R782" s="167"/>
      <c r="S782" s="225"/>
      <c r="T782" s="225"/>
      <c r="U782" s="168"/>
      <c r="V782" s="168"/>
      <c r="W782" s="168"/>
      <c r="Z782" s="103"/>
    </row>
    <row r="783" spans="2:26" ht="19.8" x14ac:dyDescent="0.25">
      <c r="B783" s="103"/>
      <c r="C783" s="103"/>
      <c r="D783" s="103"/>
      <c r="E783" s="103"/>
      <c r="F783" s="103"/>
      <c r="G783" s="103"/>
      <c r="H783" s="103"/>
      <c r="I783" s="167"/>
      <c r="J783" s="167"/>
      <c r="K783" s="167"/>
      <c r="L783" s="167"/>
      <c r="M783" s="167"/>
      <c r="N783" s="167"/>
      <c r="O783" s="167"/>
      <c r="P783" s="167"/>
      <c r="Q783" s="167"/>
      <c r="R783" s="167"/>
      <c r="S783" s="225"/>
      <c r="T783" s="225"/>
      <c r="U783" s="168"/>
      <c r="V783" s="168"/>
      <c r="W783" s="168"/>
      <c r="Z783" s="103"/>
    </row>
    <row r="784" spans="2:26" ht="19.8" x14ac:dyDescent="0.25">
      <c r="B784" s="103"/>
      <c r="C784" s="103"/>
      <c r="D784" s="103"/>
      <c r="E784" s="103"/>
      <c r="F784" s="103"/>
      <c r="G784" s="103"/>
      <c r="H784" s="103"/>
      <c r="I784" s="167"/>
      <c r="J784" s="167"/>
      <c r="K784" s="167"/>
      <c r="L784" s="167"/>
      <c r="M784" s="167"/>
      <c r="N784" s="167"/>
      <c r="O784" s="167"/>
      <c r="P784" s="167"/>
      <c r="Q784" s="167"/>
      <c r="R784" s="167"/>
      <c r="S784" s="225"/>
      <c r="T784" s="225"/>
      <c r="U784" s="168"/>
      <c r="V784" s="168"/>
      <c r="W784" s="168"/>
      <c r="Z784" s="103"/>
    </row>
    <row r="785" spans="2:26" ht="19.8" x14ac:dyDescent="0.25">
      <c r="B785" s="103"/>
      <c r="C785" s="103"/>
      <c r="D785" s="103"/>
      <c r="E785" s="103"/>
      <c r="F785" s="103"/>
      <c r="G785" s="103"/>
      <c r="H785" s="103"/>
      <c r="I785" s="167"/>
      <c r="J785" s="167"/>
      <c r="K785" s="167"/>
      <c r="L785" s="167"/>
      <c r="M785" s="167"/>
      <c r="N785" s="167"/>
      <c r="O785" s="167"/>
      <c r="P785" s="167"/>
      <c r="Q785" s="167"/>
      <c r="R785" s="167"/>
      <c r="S785" s="225"/>
      <c r="T785" s="225"/>
      <c r="U785" s="168"/>
      <c r="V785" s="168"/>
      <c r="W785" s="168"/>
      <c r="Z785" s="103"/>
    </row>
    <row r="786" spans="2:26" ht="19.8" x14ac:dyDescent="0.25">
      <c r="B786" s="103"/>
      <c r="C786" s="103"/>
      <c r="D786" s="103"/>
      <c r="E786" s="103"/>
      <c r="F786" s="103"/>
      <c r="G786" s="103"/>
      <c r="H786" s="103"/>
      <c r="I786" s="167"/>
      <c r="J786" s="167"/>
      <c r="K786" s="167"/>
      <c r="L786" s="167"/>
      <c r="M786" s="167"/>
      <c r="N786" s="167"/>
      <c r="O786" s="167"/>
      <c r="P786" s="167"/>
      <c r="Q786" s="167"/>
      <c r="R786" s="167"/>
      <c r="S786" s="225"/>
      <c r="T786" s="225"/>
      <c r="U786" s="168"/>
      <c r="V786" s="168"/>
      <c r="W786" s="168"/>
      <c r="Z786" s="103"/>
    </row>
    <row r="787" spans="2:26" ht="19.8" x14ac:dyDescent="0.25">
      <c r="B787" s="103"/>
      <c r="C787" s="103"/>
      <c r="D787" s="103"/>
      <c r="E787" s="103"/>
      <c r="F787" s="103"/>
      <c r="G787" s="103"/>
      <c r="H787" s="103"/>
      <c r="I787" s="167"/>
      <c r="J787" s="167"/>
      <c r="K787" s="167"/>
      <c r="L787" s="167"/>
      <c r="M787" s="167"/>
      <c r="N787" s="167"/>
      <c r="O787" s="167"/>
      <c r="P787" s="167"/>
      <c r="Q787" s="167"/>
      <c r="R787" s="167"/>
      <c r="S787" s="225"/>
      <c r="T787" s="225"/>
      <c r="U787" s="168"/>
      <c r="V787" s="168"/>
      <c r="W787" s="168"/>
      <c r="Z787" s="103"/>
    </row>
    <row r="788" spans="2:26" ht="19.8" x14ac:dyDescent="0.25">
      <c r="B788" s="103"/>
      <c r="C788" s="103"/>
      <c r="D788" s="103"/>
      <c r="E788" s="103"/>
      <c r="F788" s="103"/>
      <c r="G788" s="103"/>
      <c r="H788" s="103"/>
      <c r="I788" s="167"/>
      <c r="J788" s="167"/>
      <c r="K788" s="167"/>
      <c r="L788" s="167"/>
      <c r="M788" s="167"/>
      <c r="N788" s="167"/>
      <c r="O788" s="167"/>
      <c r="P788" s="167"/>
      <c r="Q788" s="167"/>
      <c r="R788" s="167"/>
      <c r="S788" s="225"/>
      <c r="T788" s="225"/>
      <c r="U788" s="168"/>
      <c r="V788" s="168"/>
      <c r="W788" s="168"/>
      <c r="Z788" s="103"/>
    </row>
    <row r="789" spans="2:26" ht="19.8" x14ac:dyDescent="0.25">
      <c r="B789" s="103"/>
      <c r="C789" s="103"/>
      <c r="D789" s="103"/>
      <c r="E789" s="103"/>
      <c r="F789" s="103"/>
      <c r="G789" s="103"/>
      <c r="H789" s="103"/>
      <c r="I789" s="167"/>
      <c r="J789" s="167"/>
      <c r="K789" s="167"/>
      <c r="L789" s="167"/>
      <c r="M789" s="167"/>
      <c r="N789" s="167"/>
      <c r="O789" s="167"/>
      <c r="P789" s="167"/>
      <c r="Q789" s="167"/>
      <c r="R789" s="167"/>
      <c r="S789" s="225"/>
      <c r="T789" s="225"/>
      <c r="U789" s="168"/>
      <c r="V789" s="168"/>
      <c r="W789" s="168"/>
      <c r="Z789" s="103"/>
    </row>
    <row r="790" spans="2:26" ht="19.8" x14ac:dyDescent="0.25">
      <c r="B790" s="103"/>
      <c r="C790" s="103"/>
      <c r="D790" s="103"/>
      <c r="E790" s="103"/>
      <c r="F790" s="103"/>
      <c r="G790" s="103"/>
      <c r="H790" s="103"/>
      <c r="I790" s="167"/>
      <c r="J790" s="167"/>
      <c r="K790" s="167"/>
      <c r="L790" s="167"/>
      <c r="M790" s="167"/>
      <c r="N790" s="167"/>
      <c r="O790" s="167"/>
      <c r="P790" s="167"/>
      <c r="Q790" s="167"/>
      <c r="R790" s="167"/>
      <c r="S790" s="225"/>
      <c r="T790" s="225"/>
      <c r="U790" s="168"/>
      <c r="V790" s="168"/>
      <c r="W790" s="168"/>
      <c r="Z790" s="103"/>
    </row>
    <row r="791" spans="2:26" ht="19.8" x14ac:dyDescent="0.25">
      <c r="B791" s="103"/>
      <c r="C791" s="103"/>
      <c r="D791" s="103"/>
      <c r="E791" s="103"/>
      <c r="F791" s="103"/>
      <c r="G791" s="103"/>
      <c r="H791" s="103"/>
      <c r="I791" s="167"/>
      <c r="J791" s="167"/>
      <c r="K791" s="167"/>
      <c r="L791" s="167"/>
      <c r="M791" s="167"/>
      <c r="N791" s="167"/>
      <c r="O791" s="167"/>
      <c r="P791" s="167"/>
      <c r="Q791" s="167"/>
      <c r="R791" s="167"/>
      <c r="S791" s="225"/>
      <c r="T791" s="225"/>
      <c r="U791" s="168"/>
      <c r="V791" s="168"/>
      <c r="W791" s="168"/>
      <c r="Z791" s="103"/>
    </row>
    <row r="792" spans="2:26" ht="19.8" x14ac:dyDescent="0.25">
      <c r="B792" s="103"/>
      <c r="C792" s="103"/>
      <c r="D792" s="103"/>
      <c r="E792" s="103"/>
      <c r="F792" s="103"/>
      <c r="G792" s="103"/>
      <c r="H792" s="103"/>
      <c r="I792" s="167"/>
      <c r="J792" s="167"/>
      <c r="K792" s="167"/>
      <c r="L792" s="167"/>
      <c r="M792" s="167"/>
      <c r="N792" s="167"/>
      <c r="O792" s="167"/>
      <c r="P792" s="167"/>
      <c r="Q792" s="167"/>
      <c r="R792" s="167"/>
      <c r="S792" s="225"/>
      <c r="T792" s="225"/>
      <c r="U792" s="168"/>
      <c r="V792" s="168"/>
      <c r="W792" s="168"/>
      <c r="Z792" s="103"/>
    </row>
    <row r="793" spans="2:26" ht="19.8" x14ac:dyDescent="0.25">
      <c r="B793" s="103"/>
      <c r="C793" s="103"/>
      <c r="D793" s="103"/>
      <c r="E793" s="103"/>
      <c r="F793" s="103"/>
      <c r="G793" s="103"/>
      <c r="H793" s="103"/>
      <c r="I793" s="167"/>
      <c r="J793" s="167"/>
      <c r="K793" s="167"/>
      <c r="L793" s="167"/>
      <c r="M793" s="167"/>
      <c r="N793" s="167"/>
      <c r="O793" s="167"/>
      <c r="P793" s="167"/>
      <c r="Q793" s="167"/>
      <c r="R793" s="167"/>
      <c r="S793" s="225"/>
      <c r="T793" s="225"/>
      <c r="U793" s="168"/>
      <c r="V793" s="168"/>
      <c r="W793" s="168"/>
      <c r="Z793" s="103"/>
    </row>
    <row r="794" spans="2:26" ht="19.8" x14ac:dyDescent="0.25">
      <c r="B794" s="103"/>
      <c r="C794" s="103"/>
      <c r="D794" s="103"/>
      <c r="E794" s="103"/>
      <c r="F794" s="103"/>
      <c r="G794" s="103"/>
      <c r="H794" s="103"/>
      <c r="I794" s="167"/>
      <c r="J794" s="167"/>
      <c r="K794" s="167"/>
      <c r="L794" s="167"/>
      <c r="M794" s="167"/>
      <c r="N794" s="167"/>
      <c r="O794" s="167"/>
      <c r="P794" s="167"/>
      <c r="Q794" s="167"/>
      <c r="R794" s="167"/>
      <c r="S794" s="225"/>
      <c r="T794" s="225"/>
      <c r="U794" s="168"/>
      <c r="V794" s="168"/>
      <c r="W794" s="168"/>
      <c r="Z794" s="103"/>
    </row>
    <row r="795" spans="2:26" ht="19.8" x14ac:dyDescent="0.25">
      <c r="B795" s="103"/>
      <c r="C795" s="103"/>
      <c r="D795" s="103"/>
      <c r="E795" s="103"/>
      <c r="F795" s="103"/>
      <c r="G795" s="103"/>
      <c r="H795" s="103"/>
      <c r="I795" s="167"/>
      <c r="J795" s="167"/>
      <c r="K795" s="167"/>
      <c r="L795" s="167"/>
      <c r="M795" s="167"/>
      <c r="N795" s="167"/>
      <c r="O795" s="167"/>
      <c r="P795" s="167"/>
      <c r="Q795" s="167"/>
      <c r="R795" s="167"/>
      <c r="S795" s="225"/>
      <c r="T795" s="225"/>
      <c r="U795" s="168"/>
      <c r="V795" s="168"/>
      <c r="W795" s="168"/>
      <c r="Z795" s="103"/>
    </row>
    <row r="796" spans="2:26" ht="19.8" x14ac:dyDescent="0.25">
      <c r="B796" s="103"/>
      <c r="C796" s="103"/>
      <c r="D796" s="103"/>
      <c r="E796" s="103"/>
      <c r="F796" s="103"/>
      <c r="G796" s="103"/>
      <c r="H796" s="103"/>
      <c r="I796" s="167"/>
      <c r="J796" s="167"/>
      <c r="K796" s="167"/>
      <c r="L796" s="167"/>
      <c r="M796" s="167"/>
      <c r="N796" s="167"/>
      <c r="O796" s="167"/>
      <c r="P796" s="167"/>
      <c r="Q796" s="167"/>
      <c r="R796" s="167"/>
      <c r="S796" s="225"/>
      <c r="T796" s="225"/>
      <c r="U796" s="168"/>
      <c r="V796" s="168"/>
      <c r="W796" s="168"/>
      <c r="Z796" s="103"/>
    </row>
    <row r="797" spans="2:26" ht="19.8" x14ac:dyDescent="0.25">
      <c r="B797" s="103"/>
      <c r="C797" s="103"/>
      <c r="D797" s="103"/>
      <c r="E797" s="103"/>
      <c r="F797" s="103"/>
      <c r="G797" s="103"/>
      <c r="H797" s="103"/>
      <c r="I797" s="167"/>
      <c r="J797" s="167"/>
      <c r="K797" s="167"/>
      <c r="L797" s="167"/>
      <c r="M797" s="167"/>
      <c r="N797" s="167"/>
      <c r="O797" s="167"/>
      <c r="P797" s="167"/>
      <c r="Q797" s="167"/>
      <c r="R797" s="167"/>
      <c r="S797" s="225"/>
      <c r="T797" s="225"/>
      <c r="U797" s="168"/>
      <c r="V797" s="168"/>
      <c r="W797" s="168"/>
      <c r="Z797" s="103"/>
    </row>
    <row r="798" spans="2:26" ht="19.8" x14ac:dyDescent="0.25">
      <c r="B798" s="103"/>
      <c r="C798" s="103"/>
      <c r="D798" s="103"/>
      <c r="E798" s="103"/>
      <c r="F798" s="103"/>
      <c r="G798" s="103"/>
      <c r="H798" s="103"/>
      <c r="I798" s="167"/>
      <c r="J798" s="167"/>
      <c r="K798" s="167"/>
      <c r="L798" s="167"/>
      <c r="M798" s="167"/>
      <c r="N798" s="167"/>
      <c r="O798" s="167"/>
      <c r="P798" s="167"/>
      <c r="Q798" s="167"/>
      <c r="R798" s="167"/>
      <c r="S798" s="225"/>
      <c r="T798" s="225"/>
      <c r="U798" s="168"/>
      <c r="V798" s="168"/>
      <c r="W798" s="168"/>
      <c r="Z798" s="103"/>
    </row>
    <row r="799" spans="2:26" ht="19.8" x14ac:dyDescent="0.25">
      <c r="B799" s="103"/>
      <c r="C799" s="103"/>
      <c r="D799" s="103"/>
      <c r="E799" s="103"/>
      <c r="F799" s="103"/>
      <c r="G799" s="103"/>
      <c r="H799" s="103"/>
      <c r="I799" s="167"/>
      <c r="J799" s="167"/>
      <c r="K799" s="167"/>
      <c r="L799" s="167"/>
      <c r="M799" s="167"/>
      <c r="N799" s="167"/>
      <c r="O799" s="167"/>
      <c r="P799" s="167"/>
      <c r="Q799" s="167"/>
      <c r="R799" s="167"/>
      <c r="S799" s="225"/>
      <c r="T799" s="225"/>
      <c r="U799" s="168"/>
      <c r="V799" s="168"/>
      <c r="W799" s="168"/>
      <c r="Z799" s="103"/>
    </row>
    <row r="800" spans="2:26" ht="19.8" x14ac:dyDescent="0.25">
      <c r="B800" s="103"/>
      <c r="C800" s="103"/>
      <c r="D800" s="103"/>
      <c r="E800" s="103"/>
      <c r="F800" s="103"/>
      <c r="G800" s="103"/>
      <c r="H800" s="103"/>
      <c r="I800" s="167"/>
      <c r="J800" s="167"/>
      <c r="K800" s="167"/>
      <c r="L800" s="167"/>
      <c r="M800" s="167"/>
      <c r="N800" s="167"/>
      <c r="O800" s="167"/>
      <c r="P800" s="167"/>
      <c r="Q800" s="167"/>
      <c r="R800" s="167"/>
      <c r="S800" s="225"/>
      <c r="T800" s="225"/>
      <c r="U800" s="168"/>
      <c r="V800" s="168"/>
      <c r="W800" s="168"/>
      <c r="Z800" s="103"/>
    </row>
    <row r="801" spans="2:26" ht="19.8" x14ac:dyDescent="0.25">
      <c r="B801" s="103"/>
      <c r="C801" s="103"/>
      <c r="D801" s="103"/>
      <c r="E801" s="103"/>
      <c r="F801" s="103"/>
      <c r="G801" s="103"/>
      <c r="H801" s="103"/>
      <c r="I801" s="167"/>
      <c r="J801" s="167"/>
      <c r="K801" s="167"/>
      <c r="L801" s="167"/>
      <c r="M801" s="167"/>
      <c r="N801" s="167"/>
      <c r="O801" s="167"/>
      <c r="P801" s="167"/>
      <c r="Q801" s="167"/>
      <c r="R801" s="167"/>
      <c r="S801" s="225"/>
      <c r="T801" s="225"/>
      <c r="U801" s="168"/>
      <c r="V801" s="168"/>
      <c r="W801" s="168"/>
      <c r="Z801" s="103"/>
    </row>
    <row r="802" spans="2:26" ht="19.8" x14ac:dyDescent="0.25">
      <c r="B802" s="103"/>
      <c r="C802" s="103"/>
      <c r="D802" s="103"/>
      <c r="E802" s="103"/>
      <c r="F802" s="103"/>
      <c r="G802" s="103"/>
      <c r="H802" s="103"/>
      <c r="I802" s="167"/>
      <c r="J802" s="167"/>
      <c r="K802" s="167"/>
      <c r="L802" s="167"/>
      <c r="M802" s="167"/>
      <c r="N802" s="167"/>
      <c r="O802" s="167"/>
      <c r="P802" s="167"/>
      <c r="Q802" s="167"/>
      <c r="R802" s="167"/>
      <c r="S802" s="225"/>
      <c r="T802" s="225"/>
      <c r="U802" s="168"/>
      <c r="V802" s="168"/>
      <c r="W802" s="168"/>
      <c r="Z802" s="103"/>
    </row>
    <row r="803" spans="2:26" ht="19.8" x14ac:dyDescent="0.25">
      <c r="B803" s="103"/>
      <c r="C803" s="103"/>
      <c r="D803" s="103"/>
      <c r="E803" s="103"/>
      <c r="F803" s="103"/>
      <c r="G803" s="103"/>
      <c r="H803" s="103"/>
      <c r="I803" s="167"/>
      <c r="J803" s="167"/>
      <c r="K803" s="167"/>
      <c r="L803" s="167"/>
      <c r="M803" s="167"/>
      <c r="N803" s="167"/>
      <c r="O803" s="167"/>
      <c r="P803" s="167"/>
      <c r="Q803" s="167"/>
      <c r="R803" s="167"/>
      <c r="S803" s="225"/>
      <c r="T803" s="225"/>
      <c r="U803" s="168"/>
      <c r="V803" s="168"/>
      <c r="W803" s="168"/>
      <c r="Z803" s="103"/>
    </row>
    <row r="804" spans="2:26" ht="19.8" x14ac:dyDescent="0.25">
      <c r="B804" s="103"/>
      <c r="C804" s="103"/>
      <c r="D804" s="103"/>
      <c r="E804" s="103"/>
      <c r="F804" s="103"/>
      <c r="G804" s="103"/>
      <c r="H804" s="103"/>
      <c r="I804" s="167"/>
      <c r="J804" s="167"/>
      <c r="K804" s="167"/>
      <c r="L804" s="167"/>
      <c r="M804" s="167"/>
      <c r="N804" s="167"/>
      <c r="O804" s="167"/>
      <c r="P804" s="167"/>
      <c r="Q804" s="167"/>
      <c r="R804" s="167"/>
      <c r="S804" s="225"/>
      <c r="T804" s="225"/>
      <c r="U804" s="168"/>
      <c r="V804" s="168"/>
      <c r="W804" s="168"/>
      <c r="Z804" s="103"/>
    </row>
    <row r="805" spans="2:26" ht="19.8" x14ac:dyDescent="0.25">
      <c r="B805" s="103"/>
      <c r="C805" s="103"/>
      <c r="D805" s="103"/>
      <c r="E805" s="103"/>
      <c r="F805" s="103"/>
      <c r="G805" s="103"/>
      <c r="H805" s="103"/>
      <c r="I805" s="167"/>
      <c r="J805" s="167"/>
      <c r="K805" s="167"/>
      <c r="L805" s="167"/>
      <c r="M805" s="167"/>
      <c r="N805" s="167"/>
      <c r="O805" s="167"/>
      <c r="P805" s="167"/>
      <c r="Q805" s="167"/>
      <c r="R805" s="167"/>
      <c r="S805" s="225"/>
      <c r="T805" s="225"/>
      <c r="U805" s="168"/>
      <c r="V805" s="168"/>
      <c r="W805" s="168"/>
      <c r="Z805" s="103"/>
    </row>
    <row r="806" spans="2:26" ht="19.8" x14ac:dyDescent="0.25">
      <c r="B806" s="103"/>
      <c r="C806" s="103"/>
      <c r="D806" s="103"/>
      <c r="E806" s="103"/>
      <c r="F806" s="103"/>
      <c r="G806" s="103"/>
      <c r="H806" s="103"/>
      <c r="I806" s="167"/>
      <c r="J806" s="167"/>
      <c r="K806" s="167"/>
      <c r="L806" s="167"/>
      <c r="M806" s="167"/>
      <c r="N806" s="167"/>
      <c r="O806" s="167"/>
      <c r="P806" s="167"/>
      <c r="Q806" s="167"/>
      <c r="R806" s="167"/>
      <c r="S806" s="225"/>
      <c r="T806" s="225"/>
      <c r="U806" s="168"/>
      <c r="V806" s="168"/>
      <c r="W806" s="168"/>
      <c r="Z806" s="103"/>
    </row>
    <row r="807" spans="2:26" ht="19.8" x14ac:dyDescent="0.25">
      <c r="B807" s="103"/>
      <c r="C807" s="103"/>
      <c r="D807" s="103"/>
      <c r="E807" s="103"/>
      <c r="F807" s="103"/>
      <c r="G807" s="103"/>
      <c r="H807" s="103"/>
      <c r="I807" s="167"/>
      <c r="J807" s="167"/>
      <c r="K807" s="167"/>
      <c r="L807" s="167"/>
      <c r="M807" s="167"/>
      <c r="N807" s="167"/>
      <c r="O807" s="167"/>
      <c r="P807" s="167"/>
      <c r="Q807" s="167"/>
      <c r="R807" s="167"/>
      <c r="S807" s="225"/>
      <c r="T807" s="225"/>
      <c r="U807" s="168"/>
      <c r="V807" s="168"/>
      <c r="W807" s="168"/>
      <c r="Z807" s="103"/>
    </row>
    <row r="808" spans="2:26" ht="19.8" x14ac:dyDescent="0.25">
      <c r="B808" s="103"/>
      <c r="C808" s="103"/>
      <c r="D808" s="103"/>
      <c r="E808" s="103"/>
      <c r="F808" s="103"/>
      <c r="G808" s="103"/>
      <c r="H808" s="103"/>
      <c r="I808" s="167"/>
      <c r="J808" s="167"/>
      <c r="K808" s="167"/>
      <c r="L808" s="167"/>
      <c r="M808" s="167"/>
      <c r="N808" s="167"/>
      <c r="O808" s="167"/>
      <c r="P808" s="167"/>
      <c r="Q808" s="167"/>
      <c r="R808" s="167"/>
      <c r="S808" s="225"/>
      <c r="T808" s="225"/>
      <c r="U808" s="168"/>
      <c r="V808" s="168"/>
      <c r="W808" s="168"/>
      <c r="Z808" s="103"/>
    </row>
    <row r="809" spans="2:26" ht="19.8" x14ac:dyDescent="0.25">
      <c r="B809" s="103"/>
      <c r="C809" s="103"/>
      <c r="D809" s="103"/>
      <c r="E809" s="103"/>
      <c r="F809" s="103"/>
      <c r="G809" s="103"/>
      <c r="H809" s="103"/>
      <c r="I809" s="167"/>
      <c r="J809" s="167"/>
      <c r="K809" s="167"/>
      <c r="L809" s="167"/>
      <c r="M809" s="167"/>
      <c r="N809" s="167"/>
      <c r="O809" s="167"/>
      <c r="P809" s="167"/>
      <c r="Q809" s="167"/>
      <c r="R809" s="167"/>
      <c r="S809" s="225"/>
      <c r="T809" s="225"/>
      <c r="U809" s="168"/>
      <c r="V809" s="168"/>
      <c r="W809" s="168"/>
      <c r="Z809" s="103"/>
    </row>
    <row r="810" spans="2:26" ht="19.8" x14ac:dyDescent="0.25">
      <c r="B810" s="103"/>
      <c r="C810" s="103"/>
      <c r="D810" s="103"/>
      <c r="E810" s="103"/>
      <c r="F810" s="103"/>
      <c r="G810" s="103"/>
      <c r="H810" s="103"/>
      <c r="I810" s="167"/>
      <c r="J810" s="167"/>
      <c r="K810" s="167"/>
      <c r="L810" s="167"/>
      <c r="M810" s="167"/>
      <c r="N810" s="167"/>
      <c r="O810" s="167"/>
      <c r="P810" s="167"/>
      <c r="Q810" s="167"/>
      <c r="R810" s="167"/>
      <c r="S810" s="225"/>
      <c r="T810" s="225"/>
      <c r="U810" s="168"/>
      <c r="V810" s="168"/>
      <c r="W810" s="168"/>
      <c r="Z810" s="103"/>
    </row>
    <row r="811" spans="2:26" ht="19.8" x14ac:dyDescent="0.25">
      <c r="B811" s="103"/>
      <c r="C811" s="103"/>
      <c r="D811" s="103"/>
      <c r="E811" s="103"/>
      <c r="F811" s="103"/>
      <c r="G811" s="103"/>
      <c r="H811" s="103"/>
      <c r="I811" s="167"/>
      <c r="J811" s="167"/>
      <c r="K811" s="167"/>
      <c r="L811" s="167"/>
      <c r="M811" s="167"/>
      <c r="N811" s="167"/>
      <c r="O811" s="167"/>
      <c r="P811" s="167"/>
      <c r="Q811" s="167"/>
      <c r="R811" s="167"/>
      <c r="S811" s="225"/>
      <c r="T811" s="225"/>
      <c r="U811" s="168"/>
      <c r="V811" s="168"/>
      <c r="W811" s="168"/>
      <c r="Z811" s="103"/>
    </row>
    <row r="812" spans="2:26" ht="19.8" x14ac:dyDescent="0.25">
      <c r="B812" s="103"/>
      <c r="C812" s="103"/>
      <c r="D812" s="103"/>
      <c r="E812" s="103"/>
      <c r="F812" s="103"/>
      <c r="G812" s="103"/>
      <c r="H812" s="103"/>
      <c r="I812" s="167"/>
      <c r="J812" s="167"/>
      <c r="K812" s="167"/>
      <c r="L812" s="167"/>
      <c r="M812" s="167"/>
      <c r="N812" s="167"/>
      <c r="O812" s="167"/>
      <c r="P812" s="167"/>
      <c r="Q812" s="167"/>
      <c r="R812" s="167"/>
      <c r="S812" s="225"/>
      <c r="T812" s="225"/>
      <c r="U812" s="168"/>
      <c r="V812" s="168"/>
      <c r="W812" s="168"/>
      <c r="Z812" s="103"/>
    </row>
    <row r="813" spans="2:26" ht="19.8" x14ac:dyDescent="0.25">
      <c r="B813" s="103"/>
      <c r="C813" s="103"/>
      <c r="D813" s="103"/>
      <c r="E813" s="103"/>
      <c r="F813" s="103"/>
      <c r="G813" s="103"/>
      <c r="H813" s="103"/>
      <c r="I813" s="167"/>
      <c r="J813" s="167"/>
      <c r="K813" s="167"/>
      <c r="L813" s="167"/>
      <c r="M813" s="167"/>
      <c r="N813" s="167"/>
      <c r="O813" s="167"/>
      <c r="P813" s="167"/>
      <c r="Q813" s="167"/>
      <c r="R813" s="167"/>
      <c r="S813" s="225"/>
      <c r="T813" s="225"/>
      <c r="U813" s="168"/>
      <c r="V813" s="168"/>
      <c r="W813" s="168"/>
      <c r="Z813" s="103"/>
    </row>
    <row r="814" spans="2:26" ht="19.8" x14ac:dyDescent="0.25">
      <c r="B814" s="103"/>
      <c r="C814" s="103"/>
      <c r="D814" s="103"/>
      <c r="E814" s="103"/>
      <c r="F814" s="103"/>
      <c r="G814" s="103"/>
      <c r="H814" s="103"/>
      <c r="I814" s="167"/>
      <c r="J814" s="167"/>
      <c r="K814" s="167"/>
      <c r="L814" s="167"/>
      <c r="M814" s="167"/>
      <c r="N814" s="167"/>
      <c r="O814" s="167"/>
      <c r="P814" s="167"/>
      <c r="Q814" s="167"/>
      <c r="R814" s="167"/>
      <c r="S814" s="225"/>
      <c r="T814" s="225"/>
      <c r="U814" s="168"/>
      <c r="V814" s="168"/>
      <c r="W814" s="168"/>
      <c r="Z814" s="103"/>
    </row>
    <row r="815" spans="2:26" ht="19.8" x14ac:dyDescent="0.25">
      <c r="B815" s="103"/>
      <c r="C815" s="103"/>
      <c r="D815" s="103"/>
      <c r="E815" s="103"/>
      <c r="F815" s="103"/>
      <c r="G815" s="103"/>
      <c r="H815" s="103"/>
      <c r="I815" s="167"/>
      <c r="J815" s="167"/>
      <c r="K815" s="167"/>
      <c r="L815" s="167"/>
      <c r="M815" s="167"/>
      <c r="N815" s="167"/>
      <c r="O815" s="167"/>
      <c r="P815" s="167"/>
      <c r="Q815" s="167"/>
      <c r="R815" s="167"/>
      <c r="S815" s="225"/>
      <c r="T815" s="225"/>
      <c r="U815" s="168"/>
      <c r="V815" s="168"/>
      <c r="W815" s="168"/>
      <c r="Z815" s="103"/>
    </row>
    <row r="816" spans="2:26" ht="19.8" x14ac:dyDescent="0.25">
      <c r="B816" s="103"/>
      <c r="C816" s="103"/>
      <c r="D816" s="103"/>
      <c r="E816" s="103"/>
      <c r="F816" s="103"/>
      <c r="G816" s="103"/>
      <c r="H816" s="103"/>
      <c r="I816" s="167"/>
      <c r="J816" s="167"/>
      <c r="K816" s="167"/>
      <c r="L816" s="167"/>
      <c r="M816" s="167"/>
      <c r="N816" s="167"/>
      <c r="O816" s="167"/>
      <c r="P816" s="167"/>
      <c r="Q816" s="167"/>
      <c r="R816" s="167"/>
      <c r="S816" s="225"/>
      <c r="T816" s="225"/>
      <c r="U816" s="168"/>
      <c r="V816" s="168"/>
      <c r="W816" s="168"/>
      <c r="Z816" s="103"/>
    </row>
    <row r="817" spans="2:26" ht="19.8" x14ac:dyDescent="0.25">
      <c r="B817" s="103"/>
      <c r="C817" s="103"/>
      <c r="D817" s="103"/>
      <c r="E817" s="103"/>
      <c r="F817" s="103"/>
      <c r="G817" s="103"/>
      <c r="H817" s="103"/>
      <c r="I817" s="167"/>
      <c r="J817" s="167"/>
      <c r="K817" s="167"/>
      <c r="L817" s="167"/>
      <c r="M817" s="167"/>
      <c r="N817" s="167"/>
      <c r="O817" s="167"/>
      <c r="P817" s="167"/>
      <c r="Q817" s="167"/>
      <c r="R817" s="167"/>
      <c r="S817" s="225"/>
      <c r="T817" s="225"/>
      <c r="U817" s="168"/>
      <c r="V817" s="168"/>
      <c r="W817" s="168"/>
      <c r="Z817" s="103"/>
    </row>
    <row r="818" spans="2:26" ht="19.8" x14ac:dyDescent="0.25">
      <c r="B818" s="103"/>
      <c r="C818" s="103"/>
      <c r="D818" s="103"/>
      <c r="E818" s="103"/>
      <c r="F818" s="103"/>
      <c r="G818" s="103"/>
      <c r="H818" s="103"/>
      <c r="I818" s="167"/>
      <c r="J818" s="167"/>
      <c r="K818" s="167"/>
      <c r="L818" s="167"/>
      <c r="M818" s="167"/>
      <c r="N818" s="167"/>
      <c r="O818" s="167"/>
      <c r="P818" s="167"/>
      <c r="Q818" s="167"/>
      <c r="R818" s="167"/>
      <c r="S818" s="225"/>
      <c r="T818" s="225"/>
      <c r="U818" s="168"/>
      <c r="V818" s="168"/>
      <c r="W818" s="168"/>
      <c r="Z818" s="103"/>
    </row>
    <row r="819" spans="2:26" ht="19.8" x14ac:dyDescent="0.25">
      <c r="B819" s="103"/>
      <c r="C819" s="103"/>
      <c r="D819" s="103"/>
      <c r="E819" s="103"/>
      <c r="F819" s="103"/>
      <c r="G819" s="103"/>
      <c r="H819" s="103"/>
      <c r="I819" s="167"/>
      <c r="J819" s="167"/>
      <c r="K819" s="167"/>
      <c r="L819" s="167"/>
      <c r="M819" s="167"/>
      <c r="N819" s="167"/>
      <c r="O819" s="167"/>
      <c r="P819" s="167"/>
      <c r="Q819" s="167"/>
      <c r="R819" s="167"/>
      <c r="S819" s="225"/>
      <c r="T819" s="225"/>
      <c r="U819" s="168"/>
      <c r="V819" s="168"/>
      <c r="W819" s="168"/>
      <c r="Z819" s="103"/>
    </row>
    <row r="820" spans="2:26" ht="19.8" x14ac:dyDescent="0.25">
      <c r="B820" s="103"/>
      <c r="C820" s="103"/>
      <c r="D820" s="103"/>
      <c r="E820" s="103"/>
      <c r="F820" s="103"/>
      <c r="G820" s="103"/>
      <c r="H820" s="103"/>
      <c r="I820" s="167"/>
      <c r="J820" s="167"/>
      <c r="K820" s="167"/>
      <c r="L820" s="167"/>
      <c r="M820" s="167"/>
      <c r="N820" s="167"/>
      <c r="O820" s="167"/>
      <c r="P820" s="167"/>
      <c r="Q820" s="167"/>
      <c r="R820" s="167"/>
      <c r="S820" s="225"/>
      <c r="T820" s="225"/>
      <c r="U820" s="168"/>
      <c r="V820" s="168"/>
      <c r="W820" s="168"/>
      <c r="Z820" s="103"/>
    </row>
    <row r="821" spans="2:26" ht="19.8" x14ac:dyDescent="0.25">
      <c r="B821" s="103"/>
      <c r="C821" s="103"/>
      <c r="D821" s="103"/>
      <c r="E821" s="103"/>
      <c r="F821" s="103"/>
      <c r="G821" s="103"/>
      <c r="H821" s="103"/>
      <c r="I821" s="167"/>
      <c r="J821" s="167"/>
      <c r="K821" s="167"/>
      <c r="L821" s="167"/>
      <c r="M821" s="167"/>
      <c r="N821" s="167"/>
      <c r="O821" s="167"/>
      <c r="P821" s="167"/>
      <c r="Q821" s="167"/>
      <c r="R821" s="167"/>
      <c r="S821" s="225"/>
      <c r="T821" s="225"/>
      <c r="U821" s="168"/>
      <c r="V821" s="168"/>
      <c r="W821" s="168"/>
      <c r="Z821" s="103"/>
    </row>
    <row r="822" spans="2:26" ht="19.8" x14ac:dyDescent="0.25">
      <c r="B822" s="103"/>
      <c r="C822" s="103"/>
      <c r="D822" s="103"/>
      <c r="E822" s="103"/>
      <c r="F822" s="103"/>
      <c r="G822" s="103"/>
      <c r="H822" s="103"/>
      <c r="I822" s="167"/>
      <c r="J822" s="167"/>
      <c r="K822" s="167"/>
      <c r="L822" s="167"/>
      <c r="M822" s="167"/>
      <c r="N822" s="167"/>
      <c r="O822" s="167"/>
      <c r="P822" s="167"/>
      <c r="Q822" s="167"/>
      <c r="R822" s="167"/>
      <c r="S822" s="225"/>
      <c r="T822" s="225"/>
      <c r="U822" s="168"/>
      <c r="V822" s="168"/>
      <c r="W822" s="168"/>
      <c r="Z822" s="103"/>
    </row>
    <row r="823" spans="2:26" ht="19.8" x14ac:dyDescent="0.25">
      <c r="B823" s="103"/>
      <c r="C823" s="103"/>
      <c r="D823" s="103"/>
      <c r="E823" s="103"/>
      <c r="F823" s="103"/>
      <c r="G823" s="103"/>
      <c r="H823" s="103"/>
      <c r="I823" s="167"/>
      <c r="J823" s="167"/>
      <c r="K823" s="167"/>
      <c r="L823" s="167"/>
      <c r="M823" s="167"/>
      <c r="N823" s="167"/>
      <c r="O823" s="167"/>
      <c r="P823" s="167"/>
      <c r="Q823" s="167"/>
      <c r="R823" s="167"/>
      <c r="S823" s="225"/>
      <c r="T823" s="225"/>
      <c r="U823" s="168"/>
      <c r="V823" s="168"/>
      <c r="W823" s="168"/>
      <c r="Z823" s="103"/>
    </row>
    <row r="824" spans="2:26" ht="19.8" x14ac:dyDescent="0.25">
      <c r="B824" s="103"/>
      <c r="C824" s="103"/>
      <c r="D824" s="103"/>
      <c r="E824" s="103"/>
      <c r="F824" s="103"/>
      <c r="G824" s="103"/>
      <c r="H824" s="103"/>
      <c r="I824" s="167"/>
      <c r="J824" s="167"/>
      <c r="K824" s="167"/>
      <c r="L824" s="167"/>
      <c r="M824" s="167"/>
      <c r="N824" s="167"/>
      <c r="O824" s="167"/>
      <c r="P824" s="167"/>
      <c r="Q824" s="167"/>
      <c r="R824" s="167"/>
      <c r="S824" s="225"/>
      <c r="T824" s="225"/>
      <c r="U824" s="168"/>
      <c r="V824" s="168"/>
      <c r="W824" s="168"/>
      <c r="Z824" s="103"/>
    </row>
    <row r="825" spans="2:26" ht="19.8" x14ac:dyDescent="0.25">
      <c r="B825" s="103"/>
      <c r="C825" s="103"/>
      <c r="D825" s="103"/>
      <c r="E825" s="103"/>
      <c r="F825" s="103"/>
      <c r="G825" s="103"/>
      <c r="H825" s="103"/>
      <c r="I825" s="167"/>
      <c r="J825" s="167"/>
      <c r="K825" s="167"/>
      <c r="L825" s="167"/>
      <c r="M825" s="167"/>
      <c r="N825" s="167"/>
      <c r="O825" s="167"/>
      <c r="P825" s="167"/>
      <c r="Q825" s="167"/>
      <c r="R825" s="167"/>
      <c r="S825" s="166"/>
      <c r="T825" s="166"/>
      <c r="U825" s="168"/>
      <c r="V825" s="168"/>
      <c r="W825" s="168"/>
      <c r="Z825" s="103"/>
    </row>
  </sheetData>
  <sheetProtection formatCells="0" formatColumns="0" formatRows="0" insertColumns="0" insertRows="0" deleteColumns="0" deleteRows="0" selectLockedCells="1" sort="0" autoFilter="0"/>
  <mergeCells count="404">
    <mergeCell ref="AC6:AD6"/>
    <mergeCell ref="L7:L8"/>
    <mergeCell ref="M7:M8"/>
    <mergeCell ref="N7:N8"/>
    <mergeCell ref="O7:O8"/>
    <mergeCell ref="P7:P8"/>
    <mergeCell ref="V140:X140"/>
    <mergeCell ref="V141:X141"/>
    <mergeCell ref="D142:G142"/>
    <mergeCell ref="B134:P134"/>
    <mergeCell ref="B135:P135"/>
    <mergeCell ref="B136:P136"/>
    <mergeCell ref="B137:P137"/>
    <mergeCell ref="D139:G139"/>
    <mergeCell ref="D140:G140"/>
    <mergeCell ref="V142:X142"/>
    <mergeCell ref="V139:X139"/>
    <mergeCell ref="X134:Z134"/>
    <mergeCell ref="X135:Z135"/>
    <mergeCell ref="X136:Z136"/>
    <mergeCell ref="D141:G141"/>
    <mergeCell ref="B132:H132"/>
    <mergeCell ref="I132:O132"/>
    <mergeCell ref="P132:Q132"/>
    <mergeCell ref="S132:W132"/>
    <mergeCell ref="X132:Z132"/>
    <mergeCell ref="B133:D133"/>
    <mergeCell ref="E133:P133"/>
    <mergeCell ref="B130:H130"/>
    <mergeCell ref="I130:O130"/>
    <mergeCell ref="P130:Q130"/>
    <mergeCell ref="S130:W130"/>
    <mergeCell ref="X130:Z130"/>
    <mergeCell ref="B131:H131"/>
    <mergeCell ref="I131:O131"/>
    <mergeCell ref="P131:Q131"/>
    <mergeCell ref="S131:W131"/>
    <mergeCell ref="X131:Z131"/>
    <mergeCell ref="B128:H128"/>
    <mergeCell ref="I128:J128"/>
    <mergeCell ref="L128:P128"/>
    <mergeCell ref="S128:W128"/>
    <mergeCell ref="X128:Z128"/>
    <mergeCell ref="C120:H120"/>
    <mergeCell ref="S120:T120"/>
    <mergeCell ref="U120:W120"/>
    <mergeCell ref="C127:H127"/>
    <mergeCell ref="S127:T127"/>
    <mergeCell ref="U127:W127"/>
    <mergeCell ref="C121:H121"/>
    <mergeCell ref="S121:T121"/>
    <mergeCell ref="U121:W121"/>
    <mergeCell ref="C126:H126"/>
    <mergeCell ref="S126:T126"/>
    <mergeCell ref="U126:W126"/>
    <mergeCell ref="C119:H119"/>
    <mergeCell ref="S119:T119"/>
    <mergeCell ref="U119:W119"/>
    <mergeCell ref="C125:H125"/>
    <mergeCell ref="S125:T125"/>
    <mergeCell ref="U125:W125"/>
    <mergeCell ref="C124:H124"/>
    <mergeCell ref="S124:T124"/>
    <mergeCell ref="U124:W124"/>
    <mergeCell ref="C122:H122"/>
    <mergeCell ref="S122:T122"/>
    <mergeCell ref="U122:W122"/>
    <mergeCell ref="C123:H123"/>
    <mergeCell ref="S123:T123"/>
    <mergeCell ref="U123:W123"/>
    <mergeCell ref="C117:H117"/>
    <mergeCell ref="S117:T117"/>
    <mergeCell ref="U117:W117"/>
    <mergeCell ref="B115:H115"/>
    <mergeCell ref="I115:J115"/>
    <mergeCell ref="L115:P115"/>
    <mergeCell ref="S115:W115"/>
    <mergeCell ref="X115:Z115"/>
    <mergeCell ref="C118:H118"/>
    <mergeCell ref="S118:T118"/>
    <mergeCell ref="U118:W118"/>
    <mergeCell ref="C114:H114"/>
    <mergeCell ref="S114:T114"/>
    <mergeCell ref="U114:W114"/>
    <mergeCell ref="C111:H111"/>
    <mergeCell ref="S111:T111"/>
    <mergeCell ref="U111:W111"/>
    <mergeCell ref="C110:H110"/>
    <mergeCell ref="S110:T110"/>
    <mergeCell ref="U110:W110"/>
    <mergeCell ref="C112:H112"/>
    <mergeCell ref="S112:T112"/>
    <mergeCell ref="U112:W112"/>
    <mergeCell ref="C113:H113"/>
    <mergeCell ref="S113:T113"/>
    <mergeCell ref="U113:W113"/>
    <mergeCell ref="C58:H58"/>
    <mergeCell ref="S58:T58"/>
    <mergeCell ref="U58:W58"/>
    <mergeCell ref="C59:H59"/>
    <mergeCell ref="S59:T59"/>
    <mergeCell ref="U59:W59"/>
    <mergeCell ref="C109:H109"/>
    <mergeCell ref="S109:T109"/>
    <mergeCell ref="U109:W109"/>
    <mergeCell ref="C107:H107"/>
    <mergeCell ref="S107:T107"/>
    <mergeCell ref="U107:W107"/>
    <mergeCell ref="C108:H108"/>
    <mergeCell ref="S108:T108"/>
    <mergeCell ref="U108:W108"/>
    <mergeCell ref="C60:H60"/>
    <mergeCell ref="S60:T60"/>
    <mergeCell ref="U60:W60"/>
    <mergeCell ref="B61:H61"/>
    <mergeCell ref="I61:J61"/>
    <mergeCell ref="L61:P61"/>
    <mergeCell ref="S61:W61"/>
    <mergeCell ref="C92:H92"/>
    <mergeCell ref="S92:T92"/>
    <mergeCell ref="X61:Z61"/>
    <mergeCell ref="C101:H101"/>
    <mergeCell ref="S101:T101"/>
    <mergeCell ref="U101:W101"/>
    <mergeCell ref="C102:H102"/>
    <mergeCell ref="S102:T102"/>
    <mergeCell ref="U102:W102"/>
    <mergeCell ref="B96:H96"/>
    <mergeCell ref="I96:J96"/>
    <mergeCell ref="L96:P96"/>
    <mergeCell ref="S96:W96"/>
    <mergeCell ref="X96:Z96"/>
    <mergeCell ref="C87:H87"/>
    <mergeCell ref="S87:T87"/>
    <mergeCell ref="U87:W87"/>
    <mergeCell ref="C95:H95"/>
    <mergeCell ref="S95:T95"/>
    <mergeCell ref="U95:W95"/>
    <mergeCell ref="C93:H93"/>
    <mergeCell ref="S93:T93"/>
    <mergeCell ref="U93:W93"/>
    <mergeCell ref="C94:H94"/>
    <mergeCell ref="S94:T94"/>
    <mergeCell ref="U94:W94"/>
    <mergeCell ref="X105:Z105"/>
    <mergeCell ref="C98:H98"/>
    <mergeCell ref="S98:T98"/>
    <mergeCell ref="U98:W98"/>
    <mergeCell ref="C99:H99"/>
    <mergeCell ref="S99:T99"/>
    <mergeCell ref="U99:W99"/>
    <mergeCell ref="C100:H100"/>
    <mergeCell ref="S100:T100"/>
    <mergeCell ref="U100:W100"/>
    <mergeCell ref="C103:H103"/>
    <mergeCell ref="S103:T103"/>
    <mergeCell ref="U103:W103"/>
    <mergeCell ref="C104:H104"/>
    <mergeCell ref="S104:T104"/>
    <mergeCell ref="U104:W104"/>
    <mergeCell ref="B105:H105"/>
    <mergeCell ref="I105:J105"/>
    <mergeCell ref="L105:P105"/>
    <mergeCell ref="S105:W105"/>
    <mergeCell ref="U92:W92"/>
    <mergeCell ref="C86:H86"/>
    <mergeCell ref="S86:T86"/>
    <mergeCell ref="U86:W86"/>
    <mergeCell ref="X89:Z89"/>
    <mergeCell ref="C88:H88"/>
    <mergeCell ref="S88:T88"/>
    <mergeCell ref="U88:W88"/>
    <mergeCell ref="C91:H91"/>
    <mergeCell ref="S91:T91"/>
    <mergeCell ref="U91:W91"/>
    <mergeCell ref="X80:Z80"/>
    <mergeCell ref="U84:W84"/>
    <mergeCell ref="C83:H83"/>
    <mergeCell ref="S83:T83"/>
    <mergeCell ref="U83:W83"/>
    <mergeCell ref="C85:H85"/>
    <mergeCell ref="S85:T85"/>
    <mergeCell ref="U85:W85"/>
    <mergeCell ref="B89:H89"/>
    <mergeCell ref="I89:J89"/>
    <mergeCell ref="L89:P89"/>
    <mergeCell ref="S89:W89"/>
    <mergeCell ref="C82:H82"/>
    <mergeCell ref="S82:T82"/>
    <mergeCell ref="U82:W82"/>
    <mergeCell ref="C84:H84"/>
    <mergeCell ref="S84:T84"/>
    <mergeCell ref="C79:H79"/>
    <mergeCell ref="S79:T79"/>
    <mergeCell ref="U79:W79"/>
    <mergeCell ref="B80:H80"/>
    <mergeCell ref="I80:J80"/>
    <mergeCell ref="L80:P80"/>
    <mergeCell ref="S80:W80"/>
    <mergeCell ref="B73:H73"/>
    <mergeCell ref="I73:J73"/>
    <mergeCell ref="L73:P73"/>
    <mergeCell ref="S73:W73"/>
    <mergeCell ref="X73:Z73"/>
    <mergeCell ref="C78:H78"/>
    <mergeCell ref="S78:T78"/>
    <mergeCell ref="U78:W78"/>
    <mergeCell ref="C75:H75"/>
    <mergeCell ref="S75:T75"/>
    <mergeCell ref="U75:W75"/>
    <mergeCell ref="C76:H76"/>
    <mergeCell ref="S76:T76"/>
    <mergeCell ref="U76:W76"/>
    <mergeCell ref="C77:H77"/>
    <mergeCell ref="S77:T77"/>
    <mergeCell ref="U77:W77"/>
    <mergeCell ref="U64:W64"/>
    <mergeCell ref="C70:H70"/>
    <mergeCell ref="S70:T70"/>
    <mergeCell ref="U70:W70"/>
    <mergeCell ref="C69:H69"/>
    <mergeCell ref="S69:T69"/>
    <mergeCell ref="U69:W69"/>
    <mergeCell ref="C72:H72"/>
    <mergeCell ref="S72:T72"/>
    <mergeCell ref="U72:W72"/>
    <mergeCell ref="C71:H71"/>
    <mergeCell ref="S71:T71"/>
    <mergeCell ref="U71:W71"/>
    <mergeCell ref="C55:H55"/>
    <mergeCell ref="S55:T55"/>
    <mergeCell ref="U55:W55"/>
    <mergeCell ref="B56:H56"/>
    <mergeCell ref="I56:J56"/>
    <mergeCell ref="L56:P56"/>
    <mergeCell ref="S56:W56"/>
    <mergeCell ref="X56:Z56"/>
    <mergeCell ref="C68:H68"/>
    <mergeCell ref="S68:T68"/>
    <mergeCell ref="U68:W68"/>
    <mergeCell ref="C65:H65"/>
    <mergeCell ref="S65:T65"/>
    <mergeCell ref="U65:W65"/>
    <mergeCell ref="C63:H63"/>
    <mergeCell ref="S63:T63"/>
    <mergeCell ref="U63:W63"/>
    <mergeCell ref="B66:H66"/>
    <mergeCell ref="I66:J66"/>
    <mergeCell ref="L66:P66"/>
    <mergeCell ref="S66:W66"/>
    <mergeCell ref="X66:Z66"/>
    <mergeCell ref="C64:H64"/>
    <mergeCell ref="S64:T64"/>
    <mergeCell ref="C54:H54"/>
    <mergeCell ref="S54:T54"/>
    <mergeCell ref="U54:W54"/>
    <mergeCell ref="C52:H52"/>
    <mergeCell ref="S52:T52"/>
    <mergeCell ref="U52:W52"/>
    <mergeCell ref="C53:H53"/>
    <mergeCell ref="S53:T53"/>
    <mergeCell ref="U53:W53"/>
    <mergeCell ref="C50:H50"/>
    <mergeCell ref="S50:T50"/>
    <mergeCell ref="U50:W50"/>
    <mergeCell ref="C51:H51"/>
    <mergeCell ref="S51:T51"/>
    <mergeCell ref="U51:W51"/>
    <mergeCell ref="C47:H47"/>
    <mergeCell ref="S47:T47"/>
    <mergeCell ref="U47:W47"/>
    <mergeCell ref="C49:H49"/>
    <mergeCell ref="S49:T49"/>
    <mergeCell ref="U49:W49"/>
    <mergeCell ref="C48:H48"/>
    <mergeCell ref="S48:T48"/>
    <mergeCell ref="U48:W48"/>
    <mergeCell ref="B45:H45"/>
    <mergeCell ref="I45:J45"/>
    <mergeCell ref="L45:P45"/>
    <mergeCell ref="S45:W45"/>
    <mergeCell ref="X45:Z45"/>
    <mergeCell ref="C43:H43"/>
    <mergeCell ref="S43:T43"/>
    <mergeCell ref="U43:W43"/>
    <mergeCell ref="C44:H44"/>
    <mergeCell ref="S44:T44"/>
    <mergeCell ref="U44:W44"/>
    <mergeCell ref="C38:H38"/>
    <mergeCell ref="S38:T38"/>
    <mergeCell ref="U38:W38"/>
    <mergeCell ref="C39:H39"/>
    <mergeCell ref="S39:T39"/>
    <mergeCell ref="U39:W39"/>
    <mergeCell ref="B36:H36"/>
    <mergeCell ref="I36:J36"/>
    <mergeCell ref="L36:P36"/>
    <mergeCell ref="S36:W36"/>
    <mergeCell ref="C42:H42"/>
    <mergeCell ref="S42:T42"/>
    <mergeCell ref="U42:W42"/>
    <mergeCell ref="C41:H41"/>
    <mergeCell ref="S41:T41"/>
    <mergeCell ref="U41:W41"/>
    <mergeCell ref="C40:H40"/>
    <mergeCell ref="S40:T40"/>
    <mergeCell ref="U40:W40"/>
    <mergeCell ref="X36:Z36"/>
    <mergeCell ref="C35:H35"/>
    <mergeCell ref="S35:T35"/>
    <mergeCell ref="U35:W35"/>
    <mergeCell ref="S34:T34"/>
    <mergeCell ref="U34:W34"/>
    <mergeCell ref="C29:H29"/>
    <mergeCell ref="S29:T29"/>
    <mergeCell ref="U29:W29"/>
    <mergeCell ref="C30:H30"/>
    <mergeCell ref="S30:T30"/>
    <mergeCell ref="U30:W30"/>
    <mergeCell ref="C33:H33"/>
    <mergeCell ref="S33:T33"/>
    <mergeCell ref="U33:W33"/>
    <mergeCell ref="B31:H31"/>
    <mergeCell ref="I31:J31"/>
    <mergeCell ref="L31:P31"/>
    <mergeCell ref="S31:W31"/>
    <mergeCell ref="X31:Z31"/>
    <mergeCell ref="C34:H34"/>
    <mergeCell ref="C28:H28"/>
    <mergeCell ref="S28:T28"/>
    <mergeCell ref="U28:W28"/>
    <mergeCell ref="B26:H26"/>
    <mergeCell ref="I26:J26"/>
    <mergeCell ref="L26:P26"/>
    <mergeCell ref="S26:W26"/>
    <mergeCell ref="X26:Z26"/>
    <mergeCell ref="C24:H24"/>
    <mergeCell ref="S24:T24"/>
    <mergeCell ref="U24:W24"/>
    <mergeCell ref="C25:H25"/>
    <mergeCell ref="S25:T25"/>
    <mergeCell ref="U25:W25"/>
    <mergeCell ref="C23:H23"/>
    <mergeCell ref="S23:T23"/>
    <mergeCell ref="U23:W23"/>
    <mergeCell ref="B20:H20"/>
    <mergeCell ref="I20:J20"/>
    <mergeCell ref="L20:P20"/>
    <mergeCell ref="S20:W20"/>
    <mergeCell ref="X20:Z20"/>
    <mergeCell ref="C22:H22"/>
    <mergeCell ref="S22:T22"/>
    <mergeCell ref="U22:W22"/>
    <mergeCell ref="C19:H19"/>
    <mergeCell ref="S19:T19"/>
    <mergeCell ref="U19:W19"/>
    <mergeCell ref="C17:H17"/>
    <mergeCell ref="S17:T17"/>
    <mergeCell ref="U17:W17"/>
    <mergeCell ref="C18:H18"/>
    <mergeCell ref="S18:T18"/>
    <mergeCell ref="U18:W18"/>
    <mergeCell ref="C16:H16"/>
    <mergeCell ref="S16:T16"/>
    <mergeCell ref="U16:W16"/>
    <mergeCell ref="C15:H15"/>
    <mergeCell ref="S15:T15"/>
    <mergeCell ref="U15:W15"/>
    <mergeCell ref="C13:H13"/>
    <mergeCell ref="S13:T13"/>
    <mergeCell ref="U13:W13"/>
    <mergeCell ref="C14:H14"/>
    <mergeCell ref="S14:T14"/>
    <mergeCell ref="U14:W14"/>
    <mergeCell ref="C11:H11"/>
    <mergeCell ref="S11:T11"/>
    <mergeCell ref="U11:W11"/>
    <mergeCell ref="C12:H12"/>
    <mergeCell ref="S12:T12"/>
    <mergeCell ref="U12:W12"/>
    <mergeCell ref="C10:H10"/>
    <mergeCell ref="S10:T10"/>
    <mergeCell ref="U10:W10"/>
    <mergeCell ref="B1:Z1"/>
    <mergeCell ref="B2:Z2"/>
    <mergeCell ref="B3:Z3"/>
    <mergeCell ref="C4:H4"/>
    <mergeCell ref="S4:T4"/>
    <mergeCell ref="U4:W4"/>
    <mergeCell ref="X4:Z4"/>
    <mergeCell ref="B5:Z5"/>
    <mergeCell ref="B6:B8"/>
    <mergeCell ref="X7:Y7"/>
    <mergeCell ref="Z7:Z8"/>
    <mergeCell ref="C6:H8"/>
    <mergeCell ref="I6:I8"/>
    <mergeCell ref="J6:J8"/>
    <mergeCell ref="K6:K8"/>
    <mergeCell ref="L6:P6"/>
    <mergeCell ref="Q6:Q8"/>
    <mergeCell ref="R6:R8"/>
    <mergeCell ref="S6:T8"/>
    <mergeCell ref="U6:W8"/>
    <mergeCell ref="X6:Z6"/>
  </mergeCells>
  <printOptions horizontalCentered="1"/>
  <pageMargins left="0.45" right="0.45" top="0.5" bottom="0.5" header="0.3" footer="0.3"/>
  <pageSetup paperSize="9" scale="54" fitToHeight="0" orientation="landscape" r:id="rId1"/>
  <headerFooter>
    <oddFooter>&amp;C&amp;"Angsana New,Regular"&amp;14&amp;P of &amp;N&amp;R&amp;"Angsana New,Regular"&amp;14FM-EH-04, 21/06/24_PACNS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topLeftCell="A19" workbookViewId="0">
      <selection activeCell="P53" sqref="P53"/>
    </sheetView>
  </sheetViews>
  <sheetFormatPr defaultColWidth="8.8984375" defaultRowHeight="13.8" x14ac:dyDescent="0.25"/>
  <sheetData>
    <row r="1" spans="1:23" ht="19.8" x14ac:dyDescent="0.5">
      <c r="A1" s="23"/>
      <c r="B1" s="24"/>
      <c r="C1" s="24"/>
      <c r="D1" s="960" t="s">
        <v>165</v>
      </c>
      <c r="E1" s="960"/>
      <c r="F1" s="960"/>
      <c r="G1" s="960"/>
      <c r="H1" s="960"/>
      <c r="I1" s="960"/>
      <c r="J1" s="960"/>
      <c r="K1" s="960"/>
      <c r="L1" s="960"/>
      <c r="M1" s="960"/>
      <c r="N1" s="960"/>
      <c r="O1" s="960"/>
      <c r="P1" s="960"/>
      <c r="Q1" s="960"/>
      <c r="R1" s="960"/>
      <c r="S1" s="960"/>
      <c r="T1" s="960"/>
      <c r="U1" s="960"/>
      <c r="V1" s="25"/>
      <c r="W1" s="25"/>
    </row>
    <row r="2" spans="1:23" ht="19.8" x14ac:dyDescent="0.5">
      <c r="A2" s="23"/>
      <c r="B2" s="24"/>
      <c r="C2" s="24"/>
      <c r="D2" s="960"/>
      <c r="E2" s="960"/>
      <c r="F2" s="960"/>
      <c r="G2" s="960"/>
      <c r="H2" s="960"/>
      <c r="I2" s="960"/>
      <c r="J2" s="960"/>
      <c r="K2" s="960"/>
      <c r="L2" s="960"/>
      <c r="M2" s="960"/>
      <c r="N2" s="960"/>
      <c r="O2" s="960"/>
      <c r="P2" s="960"/>
      <c r="Q2" s="960"/>
      <c r="R2" s="960"/>
      <c r="S2" s="960"/>
      <c r="T2" s="960"/>
      <c r="U2" s="960"/>
      <c r="V2" s="25"/>
      <c r="W2" s="25"/>
    </row>
    <row r="3" spans="1:23" ht="26.4" x14ac:dyDescent="0.7">
      <c r="A3" s="961" t="s">
        <v>166</v>
      </c>
      <c r="B3" s="961"/>
      <c r="C3" s="961"/>
      <c r="D3" s="961"/>
      <c r="E3" s="961"/>
      <c r="F3" s="961"/>
      <c r="G3" s="961"/>
      <c r="H3" s="961"/>
      <c r="I3" s="961"/>
      <c r="J3" s="961"/>
      <c r="K3" s="961"/>
      <c r="L3" s="961"/>
      <c r="M3" s="961"/>
      <c r="N3" s="961"/>
      <c r="O3" s="961"/>
      <c r="P3" s="961"/>
      <c r="Q3" s="961"/>
      <c r="R3" s="961"/>
      <c r="S3" s="961"/>
      <c r="T3" s="961"/>
      <c r="U3" s="961"/>
      <c r="V3" s="961"/>
      <c r="W3" s="961"/>
    </row>
    <row r="4" spans="1:23" ht="26.4" x14ac:dyDescent="0.25">
      <c r="A4" s="962" t="s">
        <v>167</v>
      </c>
      <c r="B4" s="963"/>
      <c r="C4" s="963"/>
      <c r="D4" s="963"/>
      <c r="E4" s="963"/>
      <c r="F4" s="963"/>
      <c r="G4" s="963"/>
      <c r="H4" s="963"/>
      <c r="I4" s="963"/>
      <c r="J4" s="963"/>
      <c r="K4" s="963"/>
      <c r="L4" s="963"/>
      <c r="M4" s="963"/>
      <c r="N4" s="963"/>
      <c r="O4" s="963"/>
      <c r="P4" s="963"/>
      <c r="Q4" s="963"/>
      <c r="R4" s="963"/>
      <c r="S4" s="963"/>
      <c r="T4" s="963"/>
      <c r="U4" s="963"/>
      <c r="V4" s="963"/>
      <c r="W4" s="963"/>
    </row>
    <row r="5" spans="1:23" ht="19.8" x14ac:dyDescent="0.25">
      <c r="A5" s="964"/>
      <c r="B5" s="964"/>
      <c r="C5" s="964"/>
      <c r="D5" s="964"/>
      <c r="E5" s="964"/>
      <c r="F5" s="964"/>
      <c r="G5" s="964"/>
      <c r="H5" s="964"/>
      <c r="I5" s="964"/>
      <c r="J5" s="964"/>
      <c r="K5" s="964"/>
      <c r="L5" s="964"/>
      <c r="M5" s="964"/>
      <c r="N5" s="964"/>
      <c r="O5" s="964"/>
      <c r="P5" s="964"/>
      <c r="Q5" s="964"/>
      <c r="R5" s="964"/>
      <c r="S5" s="964"/>
      <c r="T5" s="964"/>
      <c r="U5" s="26"/>
      <c r="V5" s="26" t="s">
        <v>168</v>
      </c>
      <c r="W5" s="27"/>
    </row>
    <row r="6" spans="1:23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 ht="19.8" x14ac:dyDescent="0.25">
      <c r="A7" s="25"/>
      <c r="B7" s="25"/>
      <c r="C7" s="25"/>
      <c r="D7" s="25"/>
      <c r="E7" s="25"/>
      <c r="F7" s="965" t="s">
        <v>169</v>
      </c>
      <c r="G7" s="966"/>
      <c r="H7" s="965" t="s">
        <v>170</v>
      </c>
      <c r="I7" s="966"/>
      <c r="J7" s="28"/>
      <c r="K7" s="969" t="s">
        <v>171</v>
      </c>
      <c r="L7" s="970"/>
      <c r="M7" s="970"/>
      <c r="N7" s="970"/>
      <c r="O7" s="970"/>
      <c r="P7" s="970"/>
      <c r="Q7" s="970"/>
      <c r="R7" s="971"/>
      <c r="S7" s="29"/>
      <c r="T7" s="29"/>
      <c r="U7" s="26"/>
      <c r="V7" s="26"/>
      <c r="W7" s="26"/>
    </row>
    <row r="8" spans="1:23" ht="19.8" x14ac:dyDescent="0.5">
      <c r="A8" s="25"/>
      <c r="B8" s="25"/>
      <c r="C8" s="25"/>
      <c r="D8" s="25"/>
      <c r="E8" s="25"/>
      <c r="F8" s="967"/>
      <c r="G8" s="968"/>
      <c r="H8" s="967"/>
      <c r="I8" s="968"/>
      <c r="J8" s="28"/>
      <c r="K8" s="30" t="s">
        <v>172</v>
      </c>
      <c r="L8" s="31"/>
      <c r="M8" s="32" t="s">
        <v>173</v>
      </c>
      <c r="N8" s="32"/>
      <c r="O8" s="33" t="s">
        <v>174</v>
      </c>
      <c r="P8" s="959" t="s">
        <v>175</v>
      </c>
      <c r="Q8" s="959"/>
      <c r="R8" s="959"/>
      <c r="S8" s="29"/>
      <c r="T8" s="29"/>
      <c r="U8" s="26"/>
      <c r="V8" s="26"/>
      <c r="W8" s="26"/>
    </row>
    <row r="9" spans="1:23" ht="19.8" x14ac:dyDescent="0.5">
      <c r="A9" s="25"/>
      <c r="B9" s="25"/>
      <c r="C9" s="25"/>
      <c r="D9" s="25"/>
      <c r="E9" s="25"/>
      <c r="F9" s="954">
        <v>1</v>
      </c>
      <c r="G9" s="955"/>
      <c r="H9" s="954" t="s">
        <v>176</v>
      </c>
      <c r="I9" s="955"/>
      <c r="J9" s="34"/>
      <c r="K9" s="30" t="s">
        <v>177</v>
      </c>
      <c r="L9" s="31"/>
      <c r="M9" s="32" t="s">
        <v>178</v>
      </c>
      <c r="N9" s="32"/>
      <c r="O9" s="33" t="s">
        <v>179</v>
      </c>
      <c r="P9" s="954" t="s">
        <v>180</v>
      </c>
      <c r="Q9" s="958"/>
      <c r="R9" s="955"/>
      <c r="S9" s="24"/>
      <c r="T9" s="24"/>
      <c r="U9" s="24"/>
      <c r="V9" s="25"/>
      <c r="W9" s="24"/>
    </row>
    <row r="10" spans="1:23" ht="19.8" x14ac:dyDescent="0.5">
      <c r="A10" s="25"/>
      <c r="B10" s="25"/>
      <c r="C10" s="25"/>
      <c r="D10" s="25"/>
      <c r="E10" s="25"/>
      <c r="F10" s="954">
        <v>2</v>
      </c>
      <c r="G10" s="955"/>
      <c r="H10" s="954" t="s">
        <v>181</v>
      </c>
      <c r="I10" s="955"/>
      <c r="J10" s="34"/>
      <c r="K10" s="33" t="s">
        <v>182</v>
      </c>
      <c r="L10" s="959" t="s">
        <v>183</v>
      </c>
      <c r="M10" s="959"/>
      <c r="N10" s="959"/>
      <c r="O10" s="29"/>
      <c r="P10" s="29"/>
      <c r="Q10" s="29"/>
      <c r="R10" s="29"/>
      <c r="S10" s="24"/>
      <c r="T10" s="24"/>
      <c r="U10" s="24"/>
      <c r="V10" s="25"/>
      <c r="W10" s="24"/>
    </row>
    <row r="11" spans="1:23" ht="19.8" x14ac:dyDescent="0.5">
      <c r="A11" s="25"/>
      <c r="B11" s="25"/>
      <c r="C11" s="25"/>
      <c r="D11" s="25"/>
      <c r="E11" s="25"/>
      <c r="F11" s="954">
        <v>3</v>
      </c>
      <c r="G11" s="955"/>
      <c r="H11" s="954" t="s">
        <v>184</v>
      </c>
      <c r="I11" s="955"/>
      <c r="J11" s="34"/>
      <c r="K11" s="24"/>
      <c r="L11" s="24"/>
      <c r="M11" s="24"/>
      <c r="N11" s="24"/>
      <c r="O11" s="29"/>
      <c r="P11" s="29"/>
      <c r="Q11" s="29"/>
      <c r="R11" s="29"/>
      <c r="S11" s="24"/>
      <c r="T11" s="24"/>
      <c r="U11" s="24"/>
      <c r="V11" s="25"/>
      <c r="W11" s="24"/>
    </row>
    <row r="12" spans="1:23" ht="19.8" x14ac:dyDescent="0.5">
      <c r="A12" s="24"/>
      <c r="B12" s="24"/>
      <c r="C12" s="24"/>
      <c r="D12" s="24"/>
      <c r="E12" s="24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4"/>
      <c r="S12" s="24"/>
      <c r="T12" s="24"/>
      <c r="U12" s="24"/>
      <c r="V12" s="25"/>
      <c r="W12" s="26"/>
    </row>
    <row r="13" spans="1:23" ht="19.8" x14ac:dyDescent="0.25">
      <c r="A13" s="956" t="s">
        <v>185</v>
      </c>
      <c r="B13" s="956"/>
      <c r="C13" s="957" t="s">
        <v>186</v>
      </c>
      <c r="D13" s="957"/>
      <c r="E13" s="957"/>
      <c r="F13" s="957"/>
      <c r="G13" s="957"/>
      <c r="H13" s="957"/>
      <c r="I13" s="957"/>
      <c r="J13" s="957"/>
      <c r="K13" s="957"/>
      <c r="L13" s="957"/>
      <c r="M13" s="956" t="s">
        <v>185</v>
      </c>
      <c r="N13" s="956"/>
      <c r="O13" s="956" t="s">
        <v>186</v>
      </c>
      <c r="P13" s="956"/>
      <c r="Q13" s="956"/>
      <c r="R13" s="956"/>
      <c r="S13" s="956"/>
      <c r="T13" s="956"/>
      <c r="U13" s="956"/>
      <c r="V13" s="956"/>
      <c r="W13" s="956"/>
    </row>
    <row r="14" spans="1:23" ht="19.8" x14ac:dyDescent="0.25">
      <c r="A14" s="956"/>
      <c r="B14" s="956"/>
      <c r="C14" s="956" t="s">
        <v>187</v>
      </c>
      <c r="D14" s="956"/>
      <c r="E14" s="956"/>
      <c r="F14" s="957" t="s">
        <v>188</v>
      </c>
      <c r="G14" s="957"/>
      <c r="H14" s="957"/>
      <c r="I14" s="957" t="s">
        <v>189</v>
      </c>
      <c r="J14" s="957"/>
      <c r="K14" s="957"/>
      <c r="L14" s="957"/>
      <c r="M14" s="956"/>
      <c r="N14" s="956"/>
      <c r="O14" s="956" t="s">
        <v>187</v>
      </c>
      <c r="P14" s="956"/>
      <c r="Q14" s="956"/>
      <c r="R14" s="957" t="s">
        <v>188</v>
      </c>
      <c r="S14" s="957"/>
      <c r="T14" s="957"/>
      <c r="U14" s="957" t="s">
        <v>189</v>
      </c>
      <c r="V14" s="957"/>
      <c r="W14" s="957"/>
    </row>
    <row r="15" spans="1:23" ht="21.75" customHeight="1" x14ac:dyDescent="0.25">
      <c r="A15" s="953">
        <v>1</v>
      </c>
      <c r="B15" s="953"/>
      <c r="C15" s="950" t="s">
        <v>190</v>
      </c>
      <c r="D15" s="950"/>
      <c r="E15" s="950"/>
      <c r="F15" s="950" t="s">
        <v>191</v>
      </c>
      <c r="G15" s="950"/>
      <c r="H15" s="950"/>
      <c r="I15" s="950" t="s">
        <v>192</v>
      </c>
      <c r="J15" s="950"/>
      <c r="K15" s="950"/>
      <c r="L15" s="950"/>
      <c r="M15" s="952">
        <v>7</v>
      </c>
      <c r="N15" s="952"/>
      <c r="O15" s="950" t="s">
        <v>193</v>
      </c>
      <c r="P15" s="950"/>
      <c r="Q15" s="950"/>
      <c r="R15" s="950" t="s">
        <v>194</v>
      </c>
      <c r="S15" s="950"/>
      <c r="T15" s="950"/>
      <c r="U15" s="950" t="s">
        <v>195</v>
      </c>
      <c r="V15" s="950"/>
      <c r="W15" s="950"/>
    </row>
    <row r="16" spans="1:23" ht="21.75" customHeight="1" x14ac:dyDescent="0.25">
      <c r="A16" s="953"/>
      <c r="B16" s="953"/>
      <c r="C16" s="950"/>
      <c r="D16" s="950"/>
      <c r="E16" s="950"/>
      <c r="F16" s="950"/>
      <c r="G16" s="950"/>
      <c r="H16" s="950"/>
      <c r="I16" s="950"/>
      <c r="J16" s="950"/>
      <c r="K16" s="950"/>
      <c r="L16" s="950"/>
      <c r="M16" s="952"/>
      <c r="N16" s="952"/>
      <c r="O16" s="950"/>
      <c r="P16" s="950"/>
      <c r="Q16" s="950"/>
      <c r="R16" s="950"/>
      <c r="S16" s="950"/>
      <c r="T16" s="950"/>
      <c r="U16" s="950"/>
      <c r="V16" s="950"/>
      <c r="W16" s="950"/>
    </row>
    <row r="17" spans="1:23" ht="21.75" customHeight="1" x14ac:dyDescent="0.25">
      <c r="A17" s="953">
        <v>2</v>
      </c>
      <c r="B17" s="953"/>
      <c r="C17" s="950" t="s">
        <v>190</v>
      </c>
      <c r="D17" s="950"/>
      <c r="E17" s="950"/>
      <c r="F17" s="950" t="s">
        <v>196</v>
      </c>
      <c r="G17" s="950"/>
      <c r="H17" s="950"/>
      <c r="I17" s="950" t="s">
        <v>192</v>
      </c>
      <c r="J17" s="950"/>
      <c r="K17" s="950"/>
      <c r="L17" s="950"/>
      <c r="M17" s="952"/>
      <c r="N17" s="952"/>
      <c r="O17" s="950"/>
      <c r="P17" s="950"/>
      <c r="Q17" s="950"/>
      <c r="R17" s="950"/>
      <c r="S17" s="950"/>
      <c r="T17" s="950"/>
      <c r="U17" s="950"/>
      <c r="V17" s="950"/>
      <c r="W17" s="950"/>
    </row>
    <row r="18" spans="1:23" ht="21.75" customHeight="1" x14ac:dyDescent="0.25">
      <c r="A18" s="953"/>
      <c r="B18" s="953"/>
      <c r="C18" s="950"/>
      <c r="D18" s="950"/>
      <c r="E18" s="950"/>
      <c r="F18" s="950"/>
      <c r="G18" s="950"/>
      <c r="H18" s="950"/>
      <c r="I18" s="950"/>
      <c r="J18" s="950"/>
      <c r="K18" s="950"/>
      <c r="L18" s="950"/>
      <c r="M18" s="952"/>
      <c r="N18" s="952"/>
      <c r="O18" s="950"/>
      <c r="P18" s="950"/>
      <c r="Q18" s="950"/>
      <c r="R18" s="950"/>
      <c r="S18" s="950"/>
      <c r="T18" s="950"/>
      <c r="U18" s="950"/>
      <c r="V18" s="950"/>
      <c r="W18" s="950"/>
    </row>
    <row r="19" spans="1:23" ht="21.75" customHeight="1" x14ac:dyDescent="0.25">
      <c r="A19" s="953">
        <v>3</v>
      </c>
      <c r="B19" s="953"/>
      <c r="C19" s="950" t="s">
        <v>197</v>
      </c>
      <c r="D19" s="950"/>
      <c r="E19" s="950"/>
      <c r="F19" s="950" t="s">
        <v>196</v>
      </c>
      <c r="G19" s="950"/>
      <c r="H19" s="950"/>
      <c r="I19" s="950" t="s">
        <v>192</v>
      </c>
      <c r="J19" s="950"/>
      <c r="K19" s="950"/>
      <c r="L19" s="950"/>
      <c r="M19" s="952"/>
      <c r="N19" s="952"/>
      <c r="O19" s="950"/>
      <c r="P19" s="950"/>
      <c r="Q19" s="950"/>
      <c r="R19" s="950"/>
      <c r="S19" s="950"/>
      <c r="T19" s="950"/>
      <c r="U19" s="950"/>
      <c r="V19" s="950"/>
      <c r="W19" s="950"/>
    </row>
    <row r="20" spans="1:23" ht="21.75" customHeight="1" x14ac:dyDescent="0.25">
      <c r="A20" s="953"/>
      <c r="B20" s="953"/>
      <c r="C20" s="950"/>
      <c r="D20" s="950"/>
      <c r="E20" s="950"/>
      <c r="F20" s="950"/>
      <c r="G20" s="950"/>
      <c r="H20" s="950"/>
      <c r="I20" s="950"/>
      <c r="J20" s="950"/>
      <c r="K20" s="950"/>
      <c r="L20" s="950"/>
      <c r="M20" s="952"/>
      <c r="N20" s="952"/>
      <c r="O20" s="950"/>
      <c r="P20" s="950"/>
      <c r="Q20" s="950"/>
      <c r="R20" s="950"/>
      <c r="S20" s="950"/>
      <c r="T20" s="950"/>
      <c r="U20" s="950"/>
      <c r="V20" s="950"/>
      <c r="W20" s="950"/>
    </row>
    <row r="21" spans="1:23" x14ac:dyDescent="0.25">
      <c r="A21" s="953">
        <v>4</v>
      </c>
      <c r="B21" s="953"/>
      <c r="C21" s="950" t="s">
        <v>198</v>
      </c>
      <c r="D21" s="950"/>
      <c r="E21" s="950"/>
      <c r="F21" s="950" t="s">
        <v>196</v>
      </c>
      <c r="G21" s="950"/>
      <c r="H21" s="950"/>
      <c r="I21" s="950" t="s">
        <v>199</v>
      </c>
      <c r="J21" s="950"/>
      <c r="K21" s="950"/>
      <c r="L21" s="950"/>
      <c r="M21" s="952">
        <v>8</v>
      </c>
      <c r="N21" s="952"/>
      <c r="O21" s="950" t="s">
        <v>200</v>
      </c>
      <c r="P21" s="950"/>
      <c r="Q21" s="950"/>
      <c r="R21" s="950" t="s">
        <v>194</v>
      </c>
      <c r="S21" s="950"/>
      <c r="T21" s="950"/>
      <c r="U21" s="950" t="s">
        <v>201</v>
      </c>
      <c r="V21" s="950"/>
      <c r="W21" s="950"/>
    </row>
    <row r="22" spans="1:23" x14ac:dyDescent="0.25">
      <c r="A22" s="953"/>
      <c r="B22" s="953"/>
      <c r="C22" s="950"/>
      <c r="D22" s="950"/>
      <c r="E22" s="950"/>
      <c r="F22" s="950"/>
      <c r="G22" s="950"/>
      <c r="H22" s="950"/>
      <c r="I22" s="950"/>
      <c r="J22" s="950"/>
      <c r="K22" s="950"/>
      <c r="L22" s="950"/>
      <c r="M22" s="952"/>
      <c r="N22" s="952"/>
      <c r="O22" s="950"/>
      <c r="P22" s="950"/>
      <c r="Q22" s="950"/>
      <c r="R22" s="950"/>
      <c r="S22" s="950"/>
      <c r="T22" s="950"/>
      <c r="U22" s="950"/>
      <c r="V22" s="950"/>
      <c r="W22" s="950"/>
    </row>
    <row r="23" spans="1:23" x14ac:dyDescent="0.25">
      <c r="A23" s="953"/>
      <c r="B23" s="953"/>
      <c r="C23" s="950"/>
      <c r="D23" s="950"/>
      <c r="E23" s="950"/>
      <c r="F23" s="950"/>
      <c r="G23" s="950"/>
      <c r="H23" s="950"/>
      <c r="I23" s="950"/>
      <c r="J23" s="950"/>
      <c r="K23" s="950"/>
      <c r="L23" s="950"/>
      <c r="M23" s="952"/>
      <c r="N23" s="952"/>
      <c r="O23" s="950"/>
      <c r="P23" s="950"/>
      <c r="Q23" s="950"/>
      <c r="R23" s="950"/>
      <c r="S23" s="950"/>
      <c r="T23" s="950"/>
      <c r="U23" s="950"/>
      <c r="V23" s="950"/>
      <c r="W23" s="950"/>
    </row>
    <row r="24" spans="1:23" x14ac:dyDescent="0.25">
      <c r="A24" s="953"/>
      <c r="B24" s="953"/>
      <c r="C24" s="950"/>
      <c r="D24" s="950"/>
      <c r="E24" s="950"/>
      <c r="F24" s="950"/>
      <c r="G24" s="950"/>
      <c r="H24" s="950"/>
      <c r="I24" s="950"/>
      <c r="J24" s="950"/>
      <c r="K24" s="950"/>
      <c r="L24" s="950"/>
      <c r="M24" s="952"/>
      <c r="N24" s="952"/>
      <c r="O24" s="950"/>
      <c r="P24" s="950"/>
      <c r="Q24" s="950"/>
      <c r="R24" s="950"/>
      <c r="S24" s="950"/>
      <c r="T24" s="950"/>
      <c r="U24" s="950"/>
      <c r="V24" s="950"/>
      <c r="W24" s="950"/>
    </row>
    <row r="25" spans="1:23" x14ac:dyDescent="0.25">
      <c r="A25" s="953"/>
      <c r="B25" s="953"/>
      <c r="C25" s="950"/>
      <c r="D25" s="950"/>
      <c r="E25" s="950"/>
      <c r="F25" s="950"/>
      <c r="G25" s="950"/>
      <c r="H25" s="950"/>
      <c r="I25" s="950"/>
      <c r="J25" s="950"/>
      <c r="K25" s="950"/>
      <c r="L25" s="950"/>
      <c r="M25" s="952"/>
      <c r="N25" s="952"/>
      <c r="O25" s="950"/>
      <c r="P25" s="950"/>
      <c r="Q25" s="950"/>
      <c r="R25" s="950"/>
      <c r="S25" s="950"/>
      <c r="T25" s="950"/>
      <c r="U25" s="950"/>
      <c r="V25" s="950"/>
      <c r="W25" s="950"/>
    </row>
    <row r="26" spans="1:23" x14ac:dyDescent="0.25">
      <c r="A26" s="953"/>
      <c r="B26" s="953"/>
      <c r="C26" s="950"/>
      <c r="D26" s="950"/>
      <c r="E26" s="950"/>
      <c r="F26" s="950"/>
      <c r="G26" s="950"/>
      <c r="H26" s="950"/>
      <c r="I26" s="950"/>
      <c r="J26" s="950"/>
      <c r="K26" s="950"/>
      <c r="L26" s="950"/>
      <c r="M26" s="952"/>
      <c r="N26" s="952"/>
      <c r="O26" s="950"/>
      <c r="P26" s="950"/>
      <c r="Q26" s="950"/>
      <c r="R26" s="950"/>
      <c r="S26" s="950"/>
      <c r="T26" s="950"/>
      <c r="U26" s="950"/>
      <c r="V26" s="950"/>
      <c r="W26" s="950"/>
    </row>
    <row r="27" spans="1:23" x14ac:dyDescent="0.25">
      <c r="A27" s="953"/>
      <c r="B27" s="953"/>
      <c r="C27" s="950"/>
      <c r="D27" s="950"/>
      <c r="E27" s="950"/>
      <c r="F27" s="950"/>
      <c r="G27" s="950"/>
      <c r="H27" s="950"/>
      <c r="I27" s="950"/>
      <c r="J27" s="950"/>
      <c r="K27" s="950"/>
      <c r="L27" s="950"/>
      <c r="M27" s="952"/>
      <c r="N27" s="952"/>
      <c r="O27" s="950"/>
      <c r="P27" s="950"/>
      <c r="Q27" s="950"/>
      <c r="R27" s="950"/>
      <c r="S27" s="950"/>
      <c r="T27" s="950"/>
      <c r="U27" s="950"/>
      <c r="V27" s="950"/>
      <c r="W27" s="950"/>
    </row>
    <row r="28" spans="1:23" x14ac:dyDescent="0.25">
      <c r="A28" s="953"/>
      <c r="B28" s="953"/>
      <c r="C28" s="950"/>
      <c r="D28" s="950"/>
      <c r="E28" s="950"/>
      <c r="F28" s="950"/>
      <c r="G28" s="950"/>
      <c r="H28" s="950"/>
      <c r="I28" s="950"/>
      <c r="J28" s="950"/>
      <c r="K28" s="950"/>
      <c r="L28" s="950"/>
      <c r="M28" s="952"/>
      <c r="N28" s="952"/>
      <c r="O28" s="950"/>
      <c r="P28" s="950"/>
      <c r="Q28" s="950"/>
      <c r="R28" s="950"/>
      <c r="S28" s="950"/>
      <c r="T28" s="950"/>
      <c r="U28" s="950"/>
      <c r="V28" s="950"/>
      <c r="W28" s="950"/>
    </row>
    <row r="29" spans="1:23" x14ac:dyDescent="0.25">
      <c r="A29" s="952">
        <v>5</v>
      </c>
      <c r="B29" s="952"/>
      <c r="C29" s="950" t="s">
        <v>202</v>
      </c>
      <c r="D29" s="950"/>
      <c r="E29" s="950"/>
      <c r="F29" s="950" t="s">
        <v>203</v>
      </c>
      <c r="G29" s="950"/>
      <c r="H29" s="950"/>
      <c r="I29" s="950" t="s">
        <v>204</v>
      </c>
      <c r="J29" s="950"/>
      <c r="K29" s="950"/>
      <c r="L29" s="950"/>
      <c r="M29" s="952">
        <v>9</v>
      </c>
      <c r="N29" s="952"/>
      <c r="O29" s="950" t="s">
        <v>205</v>
      </c>
      <c r="P29" s="950"/>
      <c r="Q29" s="950"/>
      <c r="R29" s="950" t="s">
        <v>206</v>
      </c>
      <c r="S29" s="950"/>
      <c r="T29" s="950"/>
      <c r="U29" s="950" t="s">
        <v>201</v>
      </c>
      <c r="V29" s="950"/>
      <c r="W29" s="950"/>
    </row>
    <row r="30" spans="1:23" x14ac:dyDescent="0.25">
      <c r="A30" s="952"/>
      <c r="B30" s="952"/>
      <c r="C30" s="950"/>
      <c r="D30" s="950"/>
      <c r="E30" s="950"/>
      <c r="F30" s="950"/>
      <c r="G30" s="950"/>
      <c r="H30" s="950"/>
      <c r="I30" s="950"/>
      <c r="J30" s="950"/>
      <c r="K30" s="950"/>
      <c r="L30" s="950"/>
      <c r="M30" s="952"/>
      <c r="N30" s="952"/>
      <c r="O30" s="950"/>
      <c r="P30" s="950"/>
      <c r="Q30" s="950"/>
      <c r="R30" s="950"/>
      <c r="S30" s="950"/>
      <c r="T30" s="950"/>
      <c r="U30" s="950"/>
      <c r="V30" s="950"/>
      <c r="W30" s="950"/>
    </row>
    <row r="31" spans="1:23" x14ac:dyDescent="0.25">
      <c r="A31" s="952"/>
      <c r="B31" s="952"/>
      <c r="C31" s="950"/>
      <c r="D31" s="950"/>
      <c r="E31" s="950"/>
      <c r="F31" s="950"/>
      <c r="G31" s="950"/>
      <c r="H31" s="950"/>
      <c r="I31" s="950"/>
      <c r="J31" s="950"/>
      <c r="K31" s="950"/>
      <c r="L31" s="950"/>
      <c r="M31" s="952"/>
      <c r="N31" s="952"/>
      <c r="O31" s="950"/>
      <c r="P31" s="950"/>
      <c r="Q31" s="950"/>
      <c r="R31" s="950"/>
      <c r="S31" s="950"/>
      <c r="T31" s="950"/>
      <c r="U31" s="950"/>
      <c r="V31" s="950"/>
      <c r="W31" s="950"/>
    </row>
    <row r="32" spans="1:23" x14ac:dyDescent="0.25">
      <c r="A32" s="952"/>
      <c r="B32" s="952"/>
      <c r="C32" s="950"/>
      <c r="D32" s="950"/>
      <c r="E32" s="950"/>
      <c r="F32" s="950"/>
      <c r="G32" s="950"/>
      <c r="H32" s="950"/>
      <c r="I32" s="950"/>
      <c r="J32" s="950"/>
      <c r="K32" s="950"/>
      <c r="L32" s="950"/>
      <c r="M32" s="952"/>
      <c r="N32" s="952"/>
      <c r="O32" s="950"/>
      <c r="P32" s="950"/>
      <c r="Q32" s="950"/>
      <c r="R32" s="950"/>
      <c r="S32" s="950"/>
      <c r="T32" s="950"/>
      <c r="U32" s="950"/>
      <c r="V32" s="950"/>
      <c r="W32" s="950"/>
    </row>
    <row r="33" spans="1:23" x14ac:dyDescent="0.25">
      <c r="A33" s="952"/>
      <c r="B33" s="952"/>
      <c r="C33" s="950"/>
      <c r="D33" s="950"/>
      <c r="E33" s="950"/>
      <c r="F33" s="950"/>
      <c r="G33" s="950"/>
      <c r="H33" s="950"/>
      <c r="I33" s="950"/>
      <c r="J33" s="950"/>
      <c r="K33" s="950"/>
      <c r="L33" s="950"/>
      <c r="M33" s="952"/>
      <c r="N33" s="952"/>
      <c r="O33" s="950"/>
      <c r="P33" s="950"/>
      <c r="Q33" s="950"/>
      <c r="R33" s="950"/>
      <c r="S33" s="950"/>
      <c r="T33" s="950"/>
      <c r="U33" s="950"/>
      <c r="V33" s="950"/>
      <c r="W33" s="950"/>
    </row>
    <row r="34" spans="1:23" x14ac:dyDescent="0.25">
      <c r="A34" s="952"/>
      <c r="B34" s="952"/>
      <c r="C34" s="950"/>
      <c r="D34" s="950"/>
      <c r="E34" s="950"/>
      <c r="F34" s="950"/>
      <c r="G34" s="950"/>
      <c r="H34" s="950"/>
      <c r="I34" s="950"/>
      <c r="J34" s="950"/>
      <c r="K34" s="950"/>
      <c r="L34" s="950"/>
      <c r="M34" s="952"/>
      <c r="N34" s="952"/>
      <c r="O34" s="950"/>
      <c r="P34" s="950"/>
      <c r="Q34" s="950"/>
      <c r="R34" s="950"/>
      <c r="S34" s="950"/>
      <c r="T34" s="950"/>
      <c r="U34" s="950"/>
      <c r="V34" s="950"/>
      <c r="W34" s="950"/>
    </row>
    <row r="35" spans="1:23" x14ac:dyDescent="0.25">
      <c r="A35" s="952"/>
      <c r="B35" s="952"/>
      <c r="C35" s="950"/>
      <c r="D35" s="950"/>
      <c r="E35" s="950"/>
      <c r="F35" s="950"/>
      <c r="G35" s="950"/>
      <c r="H35" s="950"/>
      <c r="I35" s="950"/>
      <c r="J35" s="950"/>
      <c r="K35" s="950"/>
      <c r="L35" s="950"/>
      <c r="M35" s="952"/>
      <c r="N35" s="952"/>
      <c r="O35" s="950"/>
      <c r="P35" s="950"/>
      <c r="Q35" s="950"/>
      <c r="R35" s="950"/>
      <c r="S35" s="950"/>
      <c r="T35" s="950"/>
      <c r="U35" s="950"/>
      <c r="V35" s="950"/>
      <c r="W35" s="950"/>
    </row>
    <row r="36" spans="1:23" x14ac:dyDescent="0.25">
      <c r="A36" s="952"/>
      <c r="B36" s="952"/>
      <c r="C36" s="950"/>
      <c r="D36" s="950"/>
      <c r="E36" s="950"/>
      <c r="F36" s="950"/>
      <c r="G36" s="950"/>
      <c r="H36" s="950"/>
      <c r="I36" s="950"/>
      <c r="J36" s="950"/>
      <c r="K36" s="950"/>
      <c r="L36" s="950"/>
      <c r="M36" s="952"/>
      <c r="N36" s="952"/>
      <c r="O36" s="950"/>
      <c r="P36" s="950"/>
      <c r="Q36" s="950"/>
      <c r="R36" s="950"/>
      <c r="S36" s="950"/>
      <c r="T36" s="950"/>
      <c r="U36" s="950"/>
      <c r="V36" s="950"/>
      <c r="W36" s="950"/>
    </row>
    <row r="37" spans="1:23" x14ac:dyDescent="0.25">
      <c r="A37" s="952"/>
      <c r="B37" s="952"/>
      <c r="C37" s="950"/>
      <c r="D37" s="950"/>
      <c r="E37" s="950"/>
      <c r="F37" s="950"/>
      <c r="G37" s="950"/>
      <c r="H37" s="950"/>
      <c r="I37" s="950"/>
      <c r="J37" s="950"/>
      <c r="K37" s="950"/>
      <c r="L37" s="950"/>
      <c r="M37" s="952"/>
      <c r="N37" s="952"/>
      <c r="O37" s="950"/>
      <c r="P37" s="950"/>
      <c r="Q37" s="950"/>
      <c r="R37" s="950"/>
      <c r="S37" s="950"/>
      <c r="T37" s="950"/>
      <c r="U37" s="950"/>
      <c r="V37" s="950"/>
      <c r="W37" s="950"/>
    </row>
    <row r="38" spans="1:23" x14ac:dyDescent="0.25">
      <c r="A38" s="952">
        <v>6</v>
      </c>
      <c r="B38" s="952"/>
      <c r="C38" s="950" t="s">
        <v>202</v>
      </c>
      <c r="D38" s="950"/>
      <c r="E38" s="950"/>
      <c r="F38" s="950" t="s">
        <v>203</v>
      </c>
      <c r="G38" s="950"/>
      <c r="H38" s="950"/>
      <c r="I38" s="950" t="s">
        <v>207</v>
      </c>
      <c r="J38" s="950"/>
      <c r="K38" s="950"/>
      <c r="L38" s="950"/>
      <c r="M38" s="952">
        <v>10</v>
      </c>
      <c r="N38" s="952"/>
      <c r="O38" s="950" t="s">
        <v>208</v>
      </c>
      <c r="P38" s="950"/>
      <c r="Q38" s="950"/>
      <c r="R38" s="950" t="s">
        <v>209</v>
      </c>
      <c r="S38" s="950"/>
      <c r="T38" s="950"/>
      <c r="U38" s="950" t="s">
        <v>201</v>
      </c>
      <c r="V38" s="950"/>
      <c r="W38" s="950"/>
    </row>
    <row r="39" spans="1:23" x14ac:dyDescent="0.25">
      <c r="A39" s="952"/>
      <c r="B39" s="952"/>
      <c r="C39" s="950"/>
      <c r="D39" s="950"/>
      <c r="E39" s="950"/>
      <c r="F39" s="950"/>
      <c r="G39" s="950"/>
      <c r="H39" s="950"/>
      <c r="I39" s="950"/>
      <c r="J39" s="950"/>
      <c r="K39" s="950"/>
      <c r="L39" s="950"/>
      <c r="M39" s="952"/>
      <c r="N39" s="952"/>
      <c r="O39" s="950"/>
      <c r="P39" s="950"/>
      <c r="Q39" s="950"/>
      <c r="R39" s="950"/>
      <c r="S39" s="950"/>
      <c r="T39" s="950"/>
      <c r="U39" s="950"/>
      <c r="V39" s="950"/>
      <c r="W39" s="950"/>
    </row>
    <row r="40" spans="1:23" x14ac:dyDescent="0.25">
      <c r="A40" s="952"/>
      <c r="B40" s="952"/>
      <c r="C40" s="950"/>
      <c r="D40" s="950"/>
      <c r="E40" s="950"/>
      <c r="F40" s="950"/>
      <c r="G40" s="950"/>
      <c r="H40" s="950"/>
      <c r="I40" s="950"/>
      <c r="J40" s="950"/>
      <c r="K40" s="950"/>
      <c r="L40" s="950"/>
      <c r="M40" s="952"/>
      <c r="N40" s="952"/>
      <c r="O40" s="950"/>
      <c r="P40" s="950"/>
      <c r="Q40" s="950"/>
      <c r="R40" s="950"/>
      <c r="S40" s="950"/>
      <c r="T40" s="950"/>
      <c r="U40" s="950"/>
      <c r="V40" s="950"/>
      <c r="W40" s="950"/>
    </row>
    <row r="41" spans="1:23" x14ac:dyDescent="0.25">
      <c r="A41" s="952"/>
      <c r="B41" s="952"/>
      <c r="C41" s="950"/>
      <c r="D41" s="950"/>
      <c r="E41" s="950"/>
      <c r="F41" s="950"/>
      <c r="G41" s="950"/>
      <c r="H41" s="950"/>
      <c r="I41" s="950"/>
      <c r="J41" s="950"/>
      <c r="K41" s="950"/>
      <c r="L41" s="950"/>
      <c r="M41" s="952"/>
      <c r="N41" s="952"/>
      <c r="O41" s="950"/>
      <c r="P41" s="950"/>
      <c r="Q41" s="950"/>
      <c r="R41" s="950"/>
      <c r="S41" s="950"/>
      <c r="T41" s="950"/>
      <c r="U41" s="950"/>
      <c r="V41" s="950"/>
      <c r="W41" s="950"/>
    </row>
    <row r="42" spans="1:23" x14ac:dyDescent="0.25">
      <c r="A42" s="952"/>
      <c r="B42" s="952"/>
      <c r="C42" s="950"/>
      <c r="D42" s="950"/>
      <c r="E42" s="950"/>
      <c r="F42" s="950"/>
      <c r="G42" s="950"/>
      <c r="H42" s="950"/>
      <c r="I42" s="950"/>
      <c r="J42" s="950"/>
      <c r="K42" s="950"/>
      <c r="L42" s="950"/>
      <c r="M42" s="952"/>
      <c r="N42" s="952"/>
      <c r="O42" s="950"/>
      <c r="P42" s="950"/>
      <c r="Q42" s="950"/>
      <c r="R42" s="950"/>
      <c r="S42" s="950"/>
      <c r="T42" s="950"/>
      <c r="U42" s="950"/>
      <c r="V42" s="950"/>
      <c r="W42" s="950"/>
    </row>
    <row r="43" spans="1:23" x14ac:dyDescent="0.25">
      <c r="A43" s="952"/>
      <c r="B43" s="952"/>
      <c r="C43" s="950"/>
      <c r="D43" s="950"/>
      <c r="E43" s="950"/>
      <c r="F43" s="950"/>
      <c r="G43" s="950"/>
      <c r="H43" s="950"/>
      <c r="I43" s="950"/>
      <c r="J43" s="950"/>
      <c r="K43" s="950"/>
      <c r="L43" s="950"/>
      <c r="M43" s="952"/>
      <c r="N43" s="952"/>
      <c r="O43" s="950"/>
      <c r="P43" s="950"/>
      <c r="Q43" s="950"/>
      <c r="R43" s="950"/>
      <c r="S43" s="950"/>
      <c r="T43" s="950"/>
      <c r="U43" s="950"/>
      <c r="V43" s="950"/>
      <c r="W43" s="950"/>
    </row>
    <row r="45" spans="1:23" ht="19.8" x14ac:dyDescent="0.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951" t="s">
        <v>262</v>
      </c>
      <c r="V45" s="951"/>
      <c r="W45" s="951"/>
    </row>
  </sheetData>
  <mergeCells count="67">
    <mergeCell ref="D1:U2"/>
    <mergeCell ref="A3:W3"/>
    <mergeCell ref="A4:W4"/>
    <mergeCell ref="A5:T5"/>
    <mergeCell ref="F7:G8"/>
    <mergeCell ref="H7:I8"/>
    <mergeCell ref="K7:R7"/>
    <mergeCell ref="P8:R8"/>
    <mergeCell ref="F9:G9"/>
    <mergeCell ref="H9:I9"/>
    <mergeCell ref="P9:R9"/>
    <mergeCell ref="F10:G10"/>
    <mergeCell ref="H10:I10"/>
    <mergeCell ref="L10:N10"/>
    <mergeCell ref="O13:W13"/>
    <mergeCell ref="C14:E14"/>
    <mergeCell ref="F14:H14"/>
    <mergeCell ref="I14:L14"/>
    <mergeCell ref="O14:Q14"/>
    <mergeCell ref="R14:T14"/>
    <mergeCell ref="U14:W14"/>
    <mergeCell ref="F11:G11"/>
    <mergeCell ref="H11:I11"/>
    <mergeCell ref="A13:B14"/>
    <mergeCell ref="C13:L13"/>
    <mergeCell ref="M13:N14"/>
    <mergeCell ref="O15:Q20"/>
    <mergeCell ref="R15:T20"/>
    <mergeCell ref="U15:W20"/>
    <mergeCell ref="A17:B18"/>
    <mergeCell ref="C17:E18"/>
    <mergeCell ref="F17:H18"/>
    <mergeCell ref="I17:L18"/>
    <mergeCell ref="A19:B20"/>
    <mergeCell ref="C19:E20"/>
    <mergeCell ref="F19:H20"/>
    <mergeCell ref="I19:L20"/>
    <mergeCell ref="A15:B16"/>
    <mergeCell ref="C15:E16"/>
    <mergeCell ref="F15:H16"/>
    <mergeCell ref="I15:L16"/>
    <mergeCell ref="M15:N20"/>
    <mergeCell ref="R21:T28"/>
    <mergeCell ref="U21:W28"/>
    <mergeCell ref="A29:B37"/>
    <mergeCell ref="C29:E37"/>
    <mergeCell ref="F29:H37"/>
    <mergeCell ref="I29:L37"/>
    <mergeCell ref="M29:N37"/>
    <mergeCell ref="O29:Q37"/>
    <mergeCell ref="R29:T37"/>
    <mergeCell ref="U29:W37"/>
    <mergeCell ref="A21:B28"/>
    <mergeCell ref="C21:E28"/>
    <mergeCell ref="F21:H28"/>
    <mergeCell ref="I21:L28"/>
    <mergeCell ref="M21:N28"/>
    <mergeCell ref="O21:Q28"/>
    <mergeCell ref="R38:T43"/>
    <mergeCell ref="U38:W43"/>
    <mergeCell ref="U45:W45"/>
    <mergeCell ref="A38:B43"/>
    <mergeCell ref="C38:E43"/>
    <mergeCell ref="F38:H43"/>
    <mergeCell ref="I38:L43"/>
    <mergeCell ref="M38:N43"/>
    <mergeCell ref="O38:Q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แบบประเมิณฯ</vt:lpstr>
      <vt:lpstr>แบบประเมินฯ</vt:lpstr>
      <vt:lpstr>เกณฑ์</vt:lpstr>
      <vt:lpstr>แบบประเมิณฯ!Print_Area</vt:lpstr>
      <vt:lpstr>แบบประเมินฯ!Print_Area</vt:lpstr>
      <vt:lpstr>แบบประเมิณฯ!Print_Titles</vt:lpstr>
      <vt:lpstr>แบบประเมินฯ!Print_Titles</vt:lpstr>
      <vt:lpstr>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2024-06-21T06:27:01Z</dcterms:modified>
</cp:coreProperties>
</file>